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1" i="1"/>
  <c r="C207" l="1"/>
  <c r="C53"/>
  <c r="E197" l="1"/>
  <c r="E188"/>
  <c r="E175"/>
  <c r="C175"/>
  <c r="E156"/>
  <c r="E92"/>
  <c r="E77"/>
  <c r="C77"/>
  <c r="E19"/>
  <c r="C188" l="1"/>
  <c r="C19" l="1"/>
  <c r="D19"/>
  <c r="F19"/>
  <c r="C27"/>
  <c r="D27"/>
  <c r="E27"/>
  <c r="C39"/>
  <c r="D39"/>
  <c r="E39"/>
  <c r="F39"/>
  <c r="D53"/>
  <c r="E53"/>
  <c r="F53"/>
  <c r="D77"/>
  <c r="F77"/>
  <c r="C92"/>
  <c r="D92"/>
  <c r="C108"/>
  <c r="D108"/>
  <c r="E108"/>
  <c r="C114"/>
  <c r="D114"/>
  <c r="E114"/>
  <c r="C120"/>
  <c r="D120"/>
  <c r="E120"/>
  <c r="F120"/>
  <c r="C129"/>
  <c r="D129"/>
  <c r="E129"/>
  <c r="C135"/>
  <c r="D135"/>
  <c r="E135"/>
  <c r="F135"/>
  <c r="C140"/>
  <c r="D140"/>
  <c r="E140"/>
  <c r="F140"/>
  <c r="C145"/>
  <c r="D145"/>
  <c r="E145"/>
  <c r="C151"/>
  <c r="D151"/>
  <c r="E151"/>
  <c r="F151"/>
  <c r="C156"/>
  <c r="D156"/>
  <c r="F156"/>
  <c r="C165"/>
  <c r="D165"/>
  <c r="E165"/>
  <c r="F165"/>
  <c r="D175"/>
  <c r="F175"/>
  <c r="D188"/>
  <c r="F188"/>
  <c r="C197"/>
  <c r="D197"/>
  <c r="C205"/>
  <c r="D205"/>
  <c r="E205"/>
  <c r="F205"/>
  <c r="D208"/>
  <c r="D209" l="1"/>
  <c r="E215"/>
  <c r="D212"/>
  <c r="F216"/>
  <c r="D213" l="1"/>
  <c r="F217"/>
</calcChain>
</file>

<file path=xl/comments1.xml><?xml version="1.0" encoding="utf-8"?>
<comments xmlns="http://schemas.openxmlformats.org/spreadsheetml/2006/main">
  <authors>
    <author>Suhasini Patel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Suhasini Patel:</t>
        </r>
        <r>
          <rPr>
            <sz val="8"/>
            <color indexed="81"/>
            <rFont val="Tahoma"/>
            <family val="2"/>
          </rPr>
          <t xml:space="preserve">
Just reworded 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Suhasini Patel:</t>
        </r>
        <r>
          <rPr>
            <sz val="8"/>
            <color indexed="81"/>
            <rFont val="Tahoma"/>
            <family val="2"/>
          </rPr>
          <t xml:space="preserve">
Broke 1. into two parts 1a and 1b</t>
        </r>
      </text>
    </comment>
    <comment ref="B29" authorId="0">
      <text>
        <r>
          <rPr>
            <b/>
            <sz val="8"/>
            <color indexed="81"/>
            <rFont val="Tahoma"/>
            <family val="2"/>
          </rPr>
          <t>Suhasini Patel:</t>
        </r>
        <r>
          <rPr>
            <sz val="8"/>
            <color indexed="81"/>
            <rFont val="Tahoma"/>
            <family val="2"/>
          </rPr>
          <t xml:space="preserve">
Just reworded a few of these cells ...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Suhasini Patel:</t>
        </r>
        <r>
          <rPr>
            <sz val="8"/>
            <color indexed="81"/>
            <rFont val="Tahoma"/>
            <family val="2"/>
          </rPr>
          <t xml:space="preserve">
Reworded and 
Changed order
Did not allocate points to new cells </t>
        </r>
      </text>
    </comment>
    <comment ref="B55" authorId="0">
      <text>
        <r>
          <rPr>
            <b/>
            <sz val="8"/>
            <color indexed="81"/>
            <rFont val="Tahoma"/>
            <family val="2"/>
          </rPr>
          <t>Suhasini Patel:</t>
        </r>
        <r>
          <rPr>
            <sz val="8"/>
            <color indexed="81"/>
            <rFont val="Tahoma"/>
            <family val="2"/>
          </rPr>
          <t xml:space="preserve">
Reworded some
Changed order 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Suhasini Patel:</t>
        </r>
        <r>
          <rPr>
            <sz val="8"/>
            <color indexed="81"/>
            <rFont val="Tahoma"/>
            <family val="2"/>
          </rPr>
          <t xml:space="preserve">
Order changed with some rewording
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>Suhasini Patel:</t>
        </r>
        <r>
          <rPr>
            <sz val="8"/>
            <color indexed="81"/>
            <rFont val="Tahoma"/>
            <family val="2"/>
          </rPr>
          <t xml:space="preserve">
Is grinding part of engine repairs??  If not, move it to HW management</t>
        </r>
      </text>
    </comment>
    <comment ref="B94" authorId="0">
      <text>
        <r>
          <rPr>
            <b/>
            <sz val="8"/>
            <color indexed="81"/>
            <rFont val="Tahoma"/>
            <family val="2"/>
          </rPr>
          <t>Suhasini Patel:</t>
        </r>
        <r>
          <rPr>
            <sz val="8"/>
            <color indexed="81"/>
            <rFont val="Tahoma"/>
            <family val="2"/>
          </rPr>
          <t xml:space="preserve">
Order changed with some rewording
</t>
        </r>
      </text>
    </comment>
    <comment ref="B160" authorId="0">
      <text>
        <r>
          <rPr>
            <b/>
            <sz val="8"/>
            <color indexed="81"/>
            <rFont val="Tahoma"/>
            <family val="2"/>
          </rPr>
          <t>Suhasini Patel:</t>
        </r>
        <r>
          <rPr>
            <sz val="8"/>
            <color indexed="81"/>
            <rFont val="Tahoma"/>
            <family val="2"/>
          </rPr>
          <t xml:space="preserve">
Not sure I understand this ???  
</t>
        </r>
      </text>
    </comment>
  </commentList>
</comments>
</file>

<file path=xl/sharedStrings.xml><?xml version="1.0" encoding="utf-8"?>
<sst xmlns="http://schemas.openxmlformats.org/spreadsheetml/2006/main" count="222" uniqueCount="198">
  <si>
    <t>Required Points</t>
  </si>
  <si>
    <t>Required Achieved</t>
  </si>
  <si>
    <t>Optional Points</t>
  </si>
  <si>
    <t>Optional Achieved</t>
  </si>
  <si>
    <t>I</t>
  </si>
  <si>
    <t>EMERGENCIES</t>
  </si>
  <si>
    <t>TOTAL</t>
  </si>
  <si>
    <t>FIRE SAFETY</t>
  </si>
  <si>
    <t>a</t>
  </si>
  <si>
    <t>b</t>
  </si>
  <si>
    <t>SOLID WASTE</t>
  </si>
  <si>
    <t>Provide signage identifying waste disposal practices as follows:.</t>
  </si>
  <si>
    <t xml:space="preserve">LIQUID WASTE </t>
  </si>
  <si>
    <t>HAZARDOUS WASTE</t>
  </si>
  <si>
    <t>ENGINE MAINTENANCE/REPAIR</t>
  </si>
  <si>
    <t xml:space="preserve">PAINTING </t>
  </si>
  <si>
    <t>Solvents used for spray gun cleaning are directed into a container for disposal rather than directed into the air. The container is immediately closed and labeled, or the waste is immediately poured into a labeled paint waste container that will be closed.</t>
  </si>
  <si>
    <t>Practice xeriscaping or comply with city or county landscaping requirements. If N/A 10 pts.</t>
  </si>
  <si>
    <t>Follow manufacturer's instructions for fertilizers and pesticides. If N/A 10 pts.</t>
  </si>
  <si>
    <t>USED PETROLEUM PRODUCTS</t>
  </si>
  <si>
    <t xml:space="preserve">USED ANTIFREEZE WASTE </t>
  </si>
  <si>
    <t xml:space="preserve">SOILED RAGS </t>
  </si>
  <si>
    <t xml:space="preserve">BATTERY MANAGEMENT </t>
  </si>
  <si>
    <t xml:space="preserve">REFRIGERANTS </t>
  </si>
  <si>
    <t>Provide convenient collection for recycling and disposal of used refrigerants. If N/A 10 pts.</t>
  </si>
  <si>
    <t>Used refrigerant in labeled containers. If N/A 10 pts</t>
  </si>
  <si>
    <t>BOAT CLEANING</t>
  </si>
  <si>
    <t xml:space="preserve">PRESSURE WASHING </t>
  </si>
  <si>
    <t xml:space="preserve">PAINT REMOVAL </t>
  </si>
  <si>
    <t xml:space="preserve">SANDBLASTING </t>
  </si>
  <si>
    <t>Total Required Points Available</t>
  </si>
  <si>
    <t xml:space="preserve">Total Required Points Achieved </t>
  </si>
  <si>
    <t>A</t>
  </si>
  <si>
    <t>B</t>
  </si>
  <si>
    <t>C</t>
  </si>
  <si>
    <t>D</t>
  </si>
  <si>
    <t>E</t>
  </si>
  <si>
    <t>Used refrigerants sent to a permitted facility for recycling. If N/A 10 pts.</t>
  </si>
  <si>
    <t>Total Optional Points Available</t>
  </si>
  <si>
    <t>Total Optional Points Achieved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</si>
  <si>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</si>
  <si>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</si>
  <si>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</si>
  <si>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</si>
  <si>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</si>
  <si>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</si>
  <si>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</si>
  <si>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</si>
  <si>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</si>
  <si>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</si>
  <si>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</si>
  <si>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</si>
  <si>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</si>
  <si>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</si>
  <si>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CERTIFICATION CHECKLIST</t>
  </si>
  <si>
    <t xml:space="preserve">Storage containers and tanks are kept closed (use lids with a funnel) and have adequate secondary containment. </t>
  </si>
  <si>
    <t>Total Required Percentage                                  (95% for certification)</t>
  </si>
  <si>
    <t>Total Optional Percentage                                   (65% for certification)</t>
  </si>
  <si>
    <t xml:space="preserve">DATE: </t>
  </si>
  <si>
    <t xml:space="preserve">FACILITY: </t>
  </si>
  <si>
    <t xml:space="preserve">ADDRESS: </t>
  </si>
  <si>
    <t>CITY:</t>
  </si>
  <si>
    <t>Use landscaping techniques that reduce pollutants in stormwater run-off. If N/A 10 pts.</t>
  </si>
  <si>
    <t>If facility has surface water discharges, facility shows compliance with regulations, and has obtained Industrial Wastewater Facility Permit, or has a letter of exemption. If N/A 20 points.</t>
  </si>
  <si>
    <t>Documentation</t>
  </si>
  <si>
    <t>N/A</t>
  </si>
  <si>
    <t>Emergency Action Plan or "Panic File" on site</t>
  </si>
  <si>
    <t>Emergency Preparedness Training for Staff</t>
  </si>
  <si>
    <t>Spill Prevention and Control Training for Staff</t>
  </si>
  <si>
    <t>Earthquake Preparedness Training for Staff</t>
  </si>
  <si>
    <t>Facility layout map with clearly marked:</t>
  </si>
  <si>
    <t xml:space="preserve">    Hazardous waste storage location</t>
  </si>
  <si>
    <t xml:space="preserve">    Fire extinguishers </t>
  </si>
  <si>
    <t>All ingress and egress areas are clear of obstacles</t>
  </si>
  <si>
    <t>Fire safety procedures are included in 'Panic File' (Section A.1)</t>
  </si>
  <si>
    <t>Solid Waste Management Plan: To collect and dispose of all solid wastes</t>
  </si>
  <si>
    <t>Staff training for proper solid waste management</t>
  </si>
  <si>
    <t>Schedule pick up litter daily</t>
  </si>
  <si>
    <t xml:space="preserve">    Post sign near dumpsters instructing patrons NOT to place hazardous waste in dumpster and directing them to nearest hazardous waste collection site</t>
  </si>
  <si>
    <t>Organize or participate in shoreline cleanup along the surface body water at boatyard</t>
  </si>
  <si>
    <t>STORAGE AREA: Designated area, that is covered to protect containers and tanks from rainwater and the elements</t>
  </si>
  <si>
    <t>Storage area kept locked; except when a facility employee is available to monitor waste segregation</t>
  </si>
  <si>
    <t>All containers are clearly marked and labeled as to their contents</t>
  </si>
  <si>
    <t>Provide adequate space for container inspections</t>
  </si>
  <si>
    <t>Spill control materials and empty containers available for clean up</t>
  </si>
  <si>
    <t>Staff is trained in Spill Prevention and proper response actions in event of a spill.  Also, how to manage and dispose of all liquid waste</t>
  </si>
  <si>
    <t>Inform all subcontractors as to your boatyard's management &amp; disposal policies for all liquid wastes</t>
  </si>
  <si>
    <t>Signs posted that indicate wastes only be put in storage under the supervision of facility personnel</t>
  </si>
  <si>
    <t>Boatyard has EPA ID number</t>
  </si>
  <si>
    <t>Use environmentally friendly products</t>
  </si>
  <si>
    <r>
      <t>Hazardous Waste Management Plan: Procedures in place for the proper management and disposal of hazardous wast</t>
    </r>
    <r>
      <rPr>
        <sz val="10"/>
        <rFont val="Arial"/>
      </rPr>
      <t>es generated</t>
    </r>
  </si>
  <si>
    <t>Determine quantity of hazardous waste generated</t>
  </si>
  <si>
    <t>Use snap top funnels that close properly</t>
  </si>
  <si>
    <t>Segregate incompatible wastes</t>
  </si>
  <si>
    <t>All containers clearly marked and labeled as to their contents</t>
  </si>
  <si>
    <t>Provide adequate aisle space for container inspections</t>
  </si>
  <si>
    <t>Provide spill control material and empty container for clean up after a spill</t>
  </si>
  <si>
    <t>Maintain records of hazardous waste recycling and disposal at the facility for a minimum of three (3) years</t>
  </si>
  <si>
    <t>Facility has designated Emergency Coordinator</t>
  </si>
  <si>
    <t>Fire Department and Police are familiar with potential emergencies that may occur</t>
  </si>
  <si>
    <t>Boatyard operates to minimize the possibility of fire, explosions or non-sudden release of hazardous waste</t>
  </si>
  <si>
    <t>Solvent soaked and oily rags recycled by an industrial laundry service or disposed as hazardous waste</t>
  </si>
  <si>
    <t>Prevent engine maintenance/repair materials/waste from being poured down floor drains, sinks, outdoor storm drains</t>
  </si>
  <si>
    <t>Mechanics are trained to respond to accidental spills and other emergency situations</t>
  </si>
  <si>
    <t>Spill response equipment and absorbent materials are available</t>
  </si>
  <si>
    <t>Parts cleaning units containing solvents are kept closed except during use</t>
  </si>
  <si>
    <t>Flammable parts cleaning solvent recycled or disposed of with an approved contractor</t>
  </si>
  <si>
    <t>"NO SMOKING" signs posted near flammable products</t>
  </si>
  <si>
    <t>Corrosive carburetor cleaner properly managed/disposed of as hazardous waste. If N/A give 10 points</t>
  </si>
  <si>
    <t>Encourage the use of aqueous cleaners</t>
  </si>
  <si>
    <t>Employees trained on proper painting and spraying techniques</t>
  </si>
  <si>
    <t>Prohibit spray painting during windy conditions which render containment ineffective</t>
  </si>
  <si>
    <t>Allow empty paint cans to dry before disposal</t>
  </si>
  <si>
    <t>Have absorbents and other cleanup items readily available for immediate cleanup</t>
  </si>
  <si>
    <t>Provide a labeled closed container for ignitable paint waste</t>
  </si>
  <si>
    <t>Provide a fire proof container for rags contaminated with solvents</t>
  </si>
  <si>
    <t>Solvent soaked rags are recycled by an industrial laundry service or disposed of as hazardous waste</t>
  </si>
  <si>
    <t>Recycle paint, paint thinner and solvents or dispose of through an approved vendor</t>
  </si>
  <si>
    <t>Maintain records of hazardous waste disposal for a minimum of three (3) years</t>
  </si>
  <si>
    <t>Used oil containers are double-walled or stored on an oil-impermeable surface with secondary containment capable of holding 110% of the largest container</t>
  </si>
  <si>
    <t>Used oil and used oil filters sent to a permitted facility for recycling and records maintained at facility</t>
  </si>
  <si>
    <t>Facility uses California-registered used oil transporter</t>
  </si>
  <si>
    <t>Antifreeze in labeled containers</t>
  </si>
  <si>
    <t>Used antifreeze recycled on-site or sent to a permitted facility for recycling</t>
  </si>
  <si>
    <t>Provide convenient collection for recycling and disposal of used antifreeze</t>
  </si>
  <si>
    <t>Recycle soiled cloth rags with a permitted industrial laundry service</t>
  </si>
  <si>
    <t>Used batteries stored with caps closed, on an impervious surface and protected from the weather</t>
  </si>
  <si>
    <t>Used batteries sent off-site for recycling</t>
  </si>
  <si>
    <t>Recycle discarded fluorescent and HID lamps used in the boatyard</t>
  </si>
  <si>
    <t>Use cleaning methods that prevent the release of pollutants to surface waters</t>
  </si>
  <si>
    <t>Refrain from using cleansers that contain ammonia, petroleum distillates, sodium hypochlorite or chlorinated solvents</t>
  </si>
  <si>
    <t>Post signs or otherwise promote proper boat cleaning methods</t>
  </si>
  <si>
    <t>Facility has designated pressure-washing area</t>
  </si>
  <si>
    <t>Facility's pressure-washing area implements berms and/or sloped pads to contain foulants and visible industrial water</t>
  </si>
  <si>
    <t>Facility's pressure washing is located a minimum of 75 feet from the receiving waters</t>
  </si>
  <si>
    <t>Facility prohibits pressure washing when wind carries particulates into the receiving waters</t>
  </si>
  <si>
    <t>Outdoor hull maintenance area has hard, impervious surface or uses tarps or other methods to collect paint</t>
  </si>
  <si>
    <t>Promptly contain spent abrasives for proper disposal</t>
  </si>
  <si>
    <t>Staff, subcontractors and do-it-yourselfers are required to clean up their work areas after they perform hull maintenance</t>
  </si>
  <si>
    <t>Perform paint removal indoors or use other methods of containment</t>
  </si>
  <si>
    <t>All waste from blasting is captured and contained for proper disposal</t>
  </si>
  <si>
    <t>Cover drains, trenches and drainage channels to prevent entry of blasting debris to the stormwater system</t>
  </si>
  <si>
    <t>Designate sandblasting area(s)</t>
  </si>
  <si>
    <t>Clearly designate receptacles to receive sandblasting waste</t>
  </si>
  <si>
    <t>Staff and subcontractors are required to clean up their work areas after they perform hull maintenance</t>
  </si>
  <si>
    <t>Segregate industrial activity areas from areas where the general public might become exposed to airborne particulates, toxic materials or other hazardous conditions</t>
  </si>
  <si>
    <t>Do not permit the general public to access the facility with their vehicles</t>
  </si>
  <si>
    <t>Configure the facility so that emergency vehicles may enter 24/7 and have access to the entire facility so that emergency equipment may be deployed and stationed within all areas of the facility</t>
  </si>
  <si>
    <t>Provide Identification Badges for all employees and visitors</t>
  </si>
  <si>
    <t>Protocol for sampling to determine which waste streams are hazardous, if required</t>
  </si>
  <si>
    <t>Container marked with the appropriate accumulations start date if Small Quantity Generator</t>
  </si>
  <si>
    <t>Recycle solvents or contract with approved vendor for proper disposal</t>
  </si>
  <si>
    <t xml:space="preserve">FACILITY &amp; HOUSEKEEPING           </t>
  </si>
  <si>
    <t>Provide for convenient disposal of hazardous waste by patrons</t>
  </si>
  <si>
    <t>Emergency phone numbers posted in all appropriate areas</t>
  </si>
  <si>
    <t>Records of hazardous waste recycling and disposal of waste antifreeze, spent parts, solvent soaked rags maintained for three (3) years</t>
  </si>
  <si>
    <t xml:space="preserve">Used oil filters thoroughly drained and placed in properly labeled containers </t>
  </si>
  <si>
    <t>Drain valves within secondary containment area to be kept closed</t>
  </si>
  <si>
    <t>Soiled rags stored in fireproof, labeled containers until laundered or disposed</t>
  </si>
  <si>
    <t xml:space="preserve">MERCURY LAMPS, BILGE SWITCHES </t>
  </si>
  <si>
    <t>Prohibit cleaning and scraping of hull bottoms in the water that do not follow the California Professional Divers Association BMPs. If N/A 10 pts.</t>
  </si>
  <si>
    <t>STORM WATER MANAGEMENT</t>
  </si>
  <si>
    <t>If facility has a closed loop pressure-washing system, facility has contacted their Regional Water Quality Control Board to determine if a 'Permit to Operate a Non-Discharging/Closed Loop Recycle System' is required. If none required, activity shows compliance with proper good maintenance habits by maintaining records of proper filter/sludge disposal from pressure-washing activities by a licensed, industrial waste hauler. If N/A 20 pts.</t>
  </si>
  <si>
    <t>Unknown and toxic paint chips, dust or sludge are disposed in accordance with local and state regulations</t>
  </si>
  <si>
    <t xml:space="preserve">     Instruct patrons NOT to place oil, lead batteries, gasoline, diesel in dumpster and directing them to the boatyard's or municipal hazardous materials collection site</t>
  </si>
  <si>
    <t>Designate receptacles to receive sanding dust and paint chips</t>
  </si>
  <si>
    <t>Engine repairs done inside (on the boat) or over an impervious surface. When doing so, absorbent pads are to be used and the automatic bilge pump should be turned off.</t>
  </si>
  <si>
    <t>Metal parts and scraps from engine maintenance are recycled</t>
  </si>
  <si>
    <t>Boatyard has active Air Quality Management District (or equivalent) permit and coating logs are current. Boatyard employs the application of low VOC products.</t>
  </si>
  <si>
    <t>Prohibit mixing of paints and solvents in areas where spill containment is not feasible</t>
  </si>
  <si>
    <t>LANDSCAPING FOR STORM WATER</t>
  </si>
  <si>
    <t>If facility has filtration/treatment system that discharges to sewer system, the facility has obtained permission and shows compliance with pretreatment standards, if any, of the public/privately owned treatment works. If N/A 20 pts.</t>
  </si>
  <si>
    <t>Use dustless vacuum sanding or alternative dust containment equipment</t>
  </si>
  <si>
    <t>Prevent discharge of sanding debris to receiving waters via drains, trenches and drainage channels</t>
  </si>
  <si>
    <t>Designate areas where hull scraping and sanding are prohibited</t>
  </si>
  <si>
    <t xml:space="preserve">When customers' vehicles are allowed to enter the facility, only permit vehicles to park in designated areas. </t>
  </si>
  <si>
    <t>Total Optional Percentage                                  (85% for certification)</t>
  </si>
  <si>
    <t>Facility is designed to manage industrial waste water to avoid co-mingling with storm water</t>
  </si>
  <si>
    <t>Appropriate staff is trained on proper hazardous waste management, Spill Prevention and Control measures, and personal safety</t>
  </si>
  <si>
    <t>Facility has appropriate signs posted to educate patrons and subcontractors</t>
  </si>
  <si>
    <t>Contract with an approved hazardous waste disposal transporter and site</t>
  </si>
  <si>
    <t>Properly manage solvent paint waste as hazardous waste</t>
  </si>
  <si>
    <t>Bilges are checked and contents disposed of properly before drain plug is pulled. For vessels with thru-hull discharge, bilges are checked to ensure that no oily water or industrial wastewater will be discharged to surface waters</t>
  </si>
  <si>
    <t>Sweep impervious surfaces on a routine, scheduled basis</t>
  </si>
  <si>
    <t>Provide convenient trash disposal to staff and patrons</t>
  </si>
  <si>
    <t>Provide recycling facilities to staff and patrons</t>
  </si>
  <si>
    <t>Boatyard to be certified every 5 years.</t>
  </si>
  <si>
    <t xml:space="preserve">CERTIFICATION PANEL </t>
  </si>
  <si>
    <t xml:space="preserve">KEY CONTACTS: </t>
  </si>
  <si>
    <t>Used oil placed in closed containers, drums or tanks (in good condition) labeled 'USED OIL"</t>
  </si>
  <si>
    <t xml:space="preserve">If no roof over secondary containment, any drain valves are kept closed and facility has written protocol for removal of the industrial wastewater </t>
  </si>
  <si>
    <t>Educate workers, contractors and/or end users about the proper disposal of fluorescent, HID lamps and bilge switches</t>
  </si>
  <si>
    <t>Use filtration when cleaning vessels to remove visible solids and pollutants</t>
  </si>
  <si>
    <t>Boatyard has active National Pollution Discharge Elimination System (NPDES) storm water permit and SWPPP on file with State Water Board. If N/A 20 pts (must be accompanied by a letter of exemption by the appropriate agency).</t>
  </si>
  <si>
    <t>Boatyard employs Best Management Practices to reduce pollutants entering surface waters or exiting the property.</t>
  </si>
  <si>
    <t>Required storm water sampling for toxic materials commonly found in boatyards, such as copper, lead and zinc. Record keeping and regulatory reporting (e.g., SMARTS) is on schedule. If N/A 10 pts.</t>
  </si>
  <si>
    <t>Certification fee: $1200</t>
  </si>
  <si>
    <t>Recertification fee: $800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</si>
</sst>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0"/>
      <color theme="1" tint="4.9989318521683403E-2"/>
      <name val="Arial"/>
      <family val="2"/>
    </font>
    <font>
      <b/>
      <i/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164" fontId="0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4" fontId="2" fillId="0" borderId="0" xfId="1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164" fontId="0" fillId="0" borderId="0" xfId="1" applyNumberFormat="1" applyFont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9" fontId="5" fillId="0" borderId="1" xfId="2" applyFont="1" applyBorder="1" applyAlignment="1">
      <alignment horizontal="center"/>
    </xf>
    <xf numFmtId="0" fontId="4" fillId="0" borderId="1" xfId="0" applyFont="1" applyBorder="1"/>
    <xf numFmtId="0" fontId="12" fillId="0" borderId="0" xfId="0" applyFont="1"/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64" fontId="7" fillId="0" borderId="0" xfId="1" applyNumberFormat="1" applyFont="1" applyBorder="1" applyAlignment="1">
      <alignment horizontal="center" wrapText="1"/>
    </xf>
    <xf numFmtId="164" fontId="4" fillId="0" borderId="1" xfId="1" applyNumberFormat="1" applyFont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2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9" fontId="14" fillId="0" borderId="1" xfId="2" applyFont="1" applyBorder="1" applyAlignment="1">
      <alignment horizontal="center"/>
    </xf>
    <xf numFmtId="0" fontId="7" fillId="0" borderId="0" xfId="0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505810</xdr:colOff>
      <xdr:row>0</xdr:row>
      <xdr:rowOff>26275</xdr:rowOff>
    </xdr:from>
    <xdr:to>
      <xdr:col>7</xdr:col>
      <xdr:colOff>33230</xdr:colOff>
      <xdr:row>8</xdr:row>
      <xdr:rowOff>118240</xdr:rowOff>
    </xdr:to>
    <xdr:pic>
      <xdr:nvPicPr>
        <xdr:cNvPr id="1058" name="Picture 2">
          <a:extLst>
            <a:ext uri="{FF2B5EF4-FFF2-40B4-BE49-F238E27FC236}">
              <a16:creationId xmlns="" xmlns:a16="http://schemas.microsoft.com/office/drawing/2014/main" id="{0F64411A-0E1E-4CB0-A6DC-B8F084096E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76" t="12984" b="12761"/>
        <a:stretch/>
      </xdr:blipFill>
      <xdr:spPr bwMode="auto">
        <a:xfrm>
          <a:off x="5465379" y="26275"/>
          <a:ext cx="2713368" cy="1504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Normal="100" workbookViewId="0">
      <selection activeCell="P124" sqref="P124"/>
    </sheetView>
  </sheetViews>
  <sheetFormatPr defaultRowHeight="12.75"/>
  <cols>
    <col min="1" max="1" width="3" customWidth="1"/>
    <col min="2" max="2" width="44.140625" customWidth="1"/>
    <col min="3" max="3" width="9" customWidth="1"/>
    <col min="7" max="7" width="38.5703125" customWidth="1"/>
    <col min="8" max="8" width="7" customWidth="1"/>
  </cols>
  <sheetData>
    <row r="1" spans="1:9">
      <c r="E1" s="49"/>
    </row>
    <row r="2" spans="1:9">
      <c r="B2" s="45" t="s">
        <v>54</v>
      </c>
    </row>
    <row r="3" spans="1:9" ht="14.25" customHeight="1">
      <c r="B3" s="48" t="s">
        <v>58</v>
      </c>
    </row>
    <row r="4" spans="1:9" ht="14.25" customHeight="1">
      <c r="A4" s="1"/>
      <c r="B4" s="8" t="s">
        <v>59</v>
      </c>
      <c r="C4" s="1"/>
      <c r="E4" s="1"/>
      <c r="F4" s="1"/>
      <c r="G4" s="3"/>
      <c r="H4" s="4"/>
    </row>
    <row r="5" spans="1:9" ht="14.25" customHeight="1">
      <c r="A5" s="1"/>
      <c r="B5" s="8" t="s">
        <v>188</v>
      </c>
      <c r="C5" s="1"/>
      <c r="E5" s="1"/>
      <c r="F5" s="1"/>
      <c r="G5" s="3"/>
      <c r="H5" s="4"/>
    </row>
    <row r="6" spans="1:9" ht="14.25" customHeight="1">
      <c r="A6" s="1"/>
      <c r="B6" s="8" t="s">
        <v>60</v>
      </c>
      <c r="C6" s="1"/>
      <c r="D6" s="1"/>
      <c r="E6" s="1"/>
      <c r="F6" s="1"/>
      <c r="G6" s="3"/>
      <c r="H6" s="4"/>
    </row>
    <row r="7" spans="1:9" ht="14.25" customHeight="1">
      <c r="A7" s="1"/>
      <c r="B7" s="8" t="s">
        <v>61</v>
      </c>
      <c r="C7" s="1"/>
      <c r="D7" s="1"/>
      <c r="E7" s="1"/>
      <c r="F7" s="1"/>
      <c r="G7" s="3"/>
      <c r="H7" s="4"/>
    </row>
    <row r="8" spans="1:9" ht="12.75" customHeight="1">
      <c r="A8" s="1"/>
      <c r="B8" s="39"/>
      <c r="C8" s="1"/>
      <c r="D8" s="1"/>
      <c r="E8" s="1"/>
      <c r="F8" s="1"/>
      <c r="G8" s="3"/>
      <c r="H8" s="4"/>
    </row>
    <row r="9" spans="1:9" ht="15.75" customHeight="1">
      <c r="A9" s="1"/>
      <c r="B9" s="66" t="s">
        <v>187</v>
      </c>
      <c r="C9" s="40"/>
      <c r="D9" s="40"/>
      <c r="E9" s="40"/>
      <c r="F9" s="40"/>
      <c r="G9" s="41"/>
      <c r="H9" s="42"/>
      <c r="I9" s="43"/>
    </row>
    <row r="10" spans="1:9" ht="14.25" customHeight="1">
      <c r="A10" s="1"/>
      <c r="B10" s="8"/>
      <c r="C10" s="40"/>
      <c r="E10" s="40"/>
      <c r="F10" s="40"/>
      <c r="G10" t="s">
        <v>186</v>
      </c>
      <c r="H10" s="42"/>
      <c r="I10" s="43"/>
    </row>
    <row r="11" spans="1:9" ht="15" customHeight="1">
      <c r="A11" s="1"/>
      <c r="B11" s="24"/>
      <c r="C11" s="40"/>
      <c r="E11" s="40"/>
      <c r="F11" s="40"/>
      <c r="G11" s="57" t="s">
        <v>196</v>
      </c>
      <c r="H11" s="42"/>
      <c r="I11" s="43"/>
    </row>
    <row r="12" spans="1:9" ht="14.25" customHeight="1">
      <c r="A12" s="40"/>
      <c r="B12" s="24"/>
      <c r="C12" s="40"/>
      <c r="E12" s="40"/>
      <c r="F12" s="40"/>
      <c r="G12" s="57" t="s">
        <v>197</v>
      </c>
      <c r="H12" s="42"/>
      <c r="I12" s="43"/>
    </row>
    <row r="13" spans="1:9" ht="36" customHeight="1">
      <c r="A13" s="40"/>
      <c r="B13" s="44"/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64</v>
      </c>
      <c r="H13" s="53" t="s">
        <v>65</v>
      </c>
      <c r="I13" s="43"/>
    </row>
    <row r="14" spans="1:9">
      <c r="A14" s="38" t="s">
        <v>32</v>
      </c>
      <c r="B14" s="25" t="s">
        <v>5</v>
      </c>
      <c r="C14" s="1"/>
      <c r="D14" s="1"/>
      <c r="E14" s="1"/>
      <c r="F14" s="1"/>
      <c r="G14" s="3"/>
      <c r="H14" s="4"/>
    </row>
    <row r="15" spans="1:9" ht="12.75" customHeight="1">
      <c r="A15" s="5">
        <v>1</v>
      </c>
      <c r="B15" s="8" t="s">
        <v>66</v>
      </c>
      <c r="C15" s="9">
        <v>20</v>
      </c>
      <c r="D15" s="10"/>
      <c r="E15" s="5"/>
      <c r="F15" s="5"/>
      <c r="G15" s="11"/>
      <c r="H15" s="12"/>
    </row>
    <row r="16" spans="1:9" ht="12.75" customHeight="1">
      <c r="A16" s="5">
        <v>2</v>
      </c>
      <c r="B16" s="8" t="s">
        <v>67</v>
      </c>
      <c r="C16" s="9">
        <v>20</v>
      </c>
      <c r="D16" s="10"/>
      <c r="E16" s="5"/>
      <c r="F16" s="5"/>
      <c r="G16" s="11"/>
      <c r="H16" s="12"/>
    </row>
    <row r="17" spans="1:8">
      <c r="A17" s="5">
        <v>3</v>
      </c>
      <c r="B17" s="8" t="s">
        <v>68</v>
      </c>
      <c r="C17" s="63">
        <v>10</v>
      </c>
      <c r="D17" s="5"/>
      <c r="E17" s="5"/>
      <c r="F17" s="5"/>
      <c r="G17" s="11"/>
      <c r="H17" s="12"/>
    </row>
    <row r="18" spans="1:8">
      <c r="A18" s="5">
        <v>4</v>
      </c>
      <c r="B18" s="8" t="s">
        <v>69</v>
      </c>
      <c r="C18" s="5"/>
      <c r="D18" s="5"/>
      <c r="E18" s="36">
        <v>10</v>
      </c>
      <c r="F18" s="5"/>
      <c r="G18" s="11"/>
      <c r="H18" s="12"/>
    </row>
    <row r="19" spans="1:8">
      <c r="A19" s="14"/>
      <c r="B19" s="25" t="s">
        <v>6</v>
      </c>
      <c r="C19" s="38">
        <f>SUM(C15:C17)</f>
        <v>50</v>
      </c>
      <c r="D19" s="38">
        <f>SUM(D15:D17)</f>
        <v>0</v>
      </c>
      <c r="E19" s="38">
        <f>SUM(E15:E18)</f>
        <v>10</v>
      </c>
      <c r="F19" s="38">
        <f>SUM(F18)</f>
        <v>0</v>
      </c>
      <c r="G19" s="16"/>
      <c r="H19" s="17"/>
    </row>
    <row r="20" spans="1:8">
      <c r="A20" s="14"/>
      <c r="B20" s="18"/>
      <c r="C20" s="14"/>
      <c r="D20" s="14"/>
      <c r="E20" s="14"/>
      <c r="F20" s="14"/>
      <c r="G20" s="19"/>
      <c r="H20" s="17"/>
    </row>
    <row r="21" spans="1:8">
      <c r="A21" s="38" t="s">
        <v>33</v>
      </c>
      <c r="B21" s="25" t="s">
        <v>7</v>
      </c>
      <c r="C21" s="1"/>
      <c r="D21" s="1"/>
      <c r="E21" s="1"/>
      <c r="F21" s="1"/>
      <c r="G21" s="3"/>
      <c r="H21" s="4"/>
    </row>
    <row r="22" spans="1:8">
      <c r="A22" s="5">
        <v>1</v>
      </c>
      <c r="B22" s="20" t="s">
        <v>70</v>
      </c>
      <c r="C22" s="9">
        <v>20</v>
      </c>
      <c r="D22" s="10"/>
      <c r="E22" s="5"/>
      <c r="F22" s="5"/>
      <c r="G22" s="11"/>
      <c r="H22" s="12"/>
    </row>
    <row r="23" spans="1:8">
      <c r="A23" s="13" t="s">
        <v>8</v>
      </c>
      <c r="B23" s="21" t="s">
        <v>71</v>
      </c>
      <c r="C23" s="22"/>
      <c r="D23" s="10"/>
      <c r="E23" s="5"/>
      <c r="F23" s="5"/>
      <c r="G23" s="11"/>
      <c r="H23" s="12"/>
    </row>
    <row r="24" spans="1:8">
      <c r="A24" s="13" t="s">
        <v>9</v>
      </c>
      <c r="B24" s="8" t="s">
        <v>72</v>
      </c>
      <c r="C24" s="22"/>
      <c r="D24" s="10"/>
      <c r="E24" s="5"/>
      <c r="F24" s="5"/>
      <c r="G24" s="11"/>
      <c r="H24" s="12"/>
    </row>
    <row r="25" spans="1:8" ht="12.75" customHeight="1">
      <c r="A25" s="5">
        <v>2</v>
      </c>
      <c r="B25" s="8" t="s">
        <v>73</v>
      </c>
      <c r="C25" s="9">
        <v>20</v>
      </c>
      <c r="D25" s="10"/>
      <c r="E25" s="5"/>
      <c r="F25" s="5"/>
      <c r="G25" s="11"/>
      <c r="H25" s="12"/>
    </row>
    <row r="26" spans="1:8" ht="25.5">
      <c r="A26" s="5">
        <v>3</v>
      </c>
      <c r="B26" s="8" t="s">
        <v>74</v>
      </c>
      <c r="C26" s="63">
        <v>10</v>
      </c>
      <c r="D26" s="5"/>
      <c r="E26" s="5"/>
      <c r="F26" s="5"/>
      <c r="G26" s="11"/>
      <c r="H26" s="12"/>
    </row>
    <row r="27" spans="1:8">
      <c r="A27" s="14"/>
      <c r="B27" s="25" t="s">
        <v>6</v>
      </c>
      <c r="C27" s="38">
        <f>SUM(C22:C26)</f>
        <v>50</v>
      </c>
      <c r="D27" s="38">
        <f>SUM(D22:D26)</f>
        <v>0</v>
      </c>
      <c r="E27" s="38">
        <f>SUM(E22:E26)</f>
        <v>0</v>
      </c>
      <c r="F27" s="38">
        <v>0</v>
      </c>
      <c r="G27" s="16"/>
      <c r="H27" s="17"/>
    </row>
    <row r="28" spans="1:8">
      <c r="A28" s="14"/>
      <c r="B28" s="18"/>
      <c r="C28" s="14"/>
      <c r="D28" s="14"/>
      <c r="E28" s="14"/>
      <c r="F28" s="14"/>
      <c r="G28" s="19"/>
      <c r="H28" s="17"/>
    </row>
    <row r="29" spans="1:8">
      <c r="A29" s="38" t="s">
        <v>34</v>
      </c>
      <c r="B29" s="25" t="s">
        <v>10</v>
      </c>
      <c r="C29" s="1"/>
      <c r="D29" s="1"/>
      <c r="E29" s="1"/>
      <c r="F29" s="1"/>
      <c r="G29" s="3"/>
      <c r="H29" s="4"/>
    </row>
    <row r="30" spans="1:8" ht="25.5">
      <c r="A30" s="5">
        <v>1</v>
      </c>
      <c r="B30" s="8" t="s">
        <v>75</v>
      </c>
      <c r="C30" s="9">
        <v>20</v>
      </c>
      <c r="D30" s="10"/>
      <c r="E30" s="5"/>
      <c r="F30" s="5"/>
      <c r="G30" s="11"/>
      <c r="H30" s="12"/>
    </row>
    <row r="31" spans="1:8">
      <c r="A31" s="5">
        <v>2</v>
      </c>
      <c r="B31" s="23" t="s">
        <v>76</v>
      </c>
      <c r="C31" s="9">
        <v>20</v>
      </c>
      <c r="D31" s="10"/>
      <c r="E31" s="5"/>
      <c r="F31" s="5"/>
      <c r="G31" s="11"/>
      <c r="H31" s="12"/>
    </row>
    <row r="32" spans="1:8">
      <c r="A32" s="5">
        <v>3</v>
      </c>
      <c r="B32" s="8" t="s">
        <v>77</v>
      </c>
      <c r="C32" s="9">
        <v>20</v>
      </c>
      <c r="D32" s="10"/>
      <c r="E32" s="5"/>
      <c r="F32" s="5"/>
      <c r="G32" s="11"/>
      <c r="H32" s="12"/>
    </row>
    <row r="33" spans="1:8" ht="25.5">
      <c r="A33" s="5">
        <v>4</v>
      </c>
      <c r="B33" s="8" t="s">
        <v>184</v>
      </c>
      <c r="C33" s="63">
        <v>10</v>
      </c>
      <c r="D33" s="5"/>
      <c r="E33" s="5"/>
      <c r="F33" s="5"/>
      <c r="G33" s="51"/>
      <c r="H33" s="12"/>
    </row>
    <row r="34" spans="1:8">
      <c r="A34" s="5">
        <v>5</v>
      </c>
      <c r="B34" s="24" t="s">
        <v>185</v>
      </c>
      <c r="C34" s="63">
        <v>10</v>
      </c>
      <c r="D34" s="5"/>
      <c r="E34" s="5"/>
      <c r="F34" s="5"/>
      <c r="G34" s="11"/>
      <c r="H34" s="12"/>
    </row>
    <row r="35" spans="1:8" ht="25.5">
      <c r="A35" s="5">
        <v>6</v>
      </c>
      <c r="B35" s="24" t="s">
        <v>11</v>
      </c>
      <c r="C35" s="5"/>
      <c r="D35" s="5"/>
      <c r="E35" s="5"/>
      <c r="F35" s="5"/>
      <c r="G35" s="11"/>
      <c r="H35" s="12"/>
    </row>
    <row r="36" spans="1:8" ht="51">
      <c r="A36" s="5" t="s">
        <v>8</v>
      </c>
      <c r="B36" s="8" t="s">
        <v>164</v>
      </c>
      <c r="C36" s="5"/>
      <c r="D36" s="5"/>
      <c r="E36" s="36">
        <v>10</v>
      </c>
      <c r="F36" s="5"/>
      <c r="G36" s="11"/>
      <c r="H36" s="12"/>
    </row>
    <row r="37" spans="1:8" ht="50.25" customHeight="1">
      <c r="A37" s="5" t="s">
        <v>9</v>
      </c>
      <c r="B37" s="24" t="s">
        <v>78</v>
      </c>
      <c r="C37" s="5"/>
      <c r="D37" s="5"/>
      <c r="E37" s="36">
        <v>10</v>
      </c>
      <c r="F37" s="5"/>
      <c r="G37" s="11"/>
      <c r="H37" s="12"/>
    </row>
    <row r="38" spans="1:8" ht="25.5">
      <c r="A38" s="5">
        <v>7</v>
      </c>
      <c r="B38" s="24" t="s">
        <v>79</v>
      </c>
      <c r="C38" s="5"/>
      <c r="D38" s="5"/>
      <c r="E38" s="59">
        <v>10</v>
      </c>
      <c r="F38" s="5"/>
      <c r="G38" s="11"/>
      <c r="H38" s="12"/>
    </row>
    <row r="39" spans="1:8">
      <c r="A39" s="14"/>
      <c r="B39" s="25" t="s">
        <v>6</v>
      </c>
      <c r="C39" s="38">
        <f>SUM(C30:C38)</f>
        <v>80</v>
      </c>
      <c r="D39" s="38">
        <f>SUM(D30:D38)</f>
        <v>0</v>
      </c>
      <c r="E39" s="38">
        <f>SUM(E30:E38)</f>
        <v>30</v>
      </c>
      <c r="F39" s="38">
        <f>SUM(F36:F38)</f>
        <v>0</v>
      </c>
      <c r="G39" s="16"/>
      <c r="H39" s="17"/>
    </row>
    <row r="40" spans="1:8">
      <c r="A40" s="14"/>
      <c r="B40" s="18"/>
      <c r="C40" s="14"/>
      <c r="D40" s="14"/>
      <c r="E40" s="14"/>
      <c r="F40" s="14"/>
      <c r="G40" s="19"/>
      <c r="H40" s="17"/>
    </row>
    <row r="41" spans="1:8">
      <c r="A41" s="38" t="s">
        <v>35</v>
      </c>
      <c r="B41" s="25" t="s">
        <v>12</v>
      </c>
      <c r="C41" s="1"/>
      <c r="D41" s="1"/>
      <c r="E41" s="1"/>
      <c r="F41" s="1"/>
      <c r="G41" s="3"/>
      <c r="H41" s="4"/>
    </row>
    <row r="42" spans="1:8" ht="24.75" customHeight="1">
      <c r="A42" s="13">
        <v>1</v>
      </c>
      <c r="B42" s="23" t="s">
        <v>177</v>
      </c>
      <c r="C42" s="9">
        <v>20</v>
      </c>
      <c r="D42" s="10"/>
      <c r="E42" s="5"/>
      <c r="F42" s="5"/>
      <c r="G42" s="11"/>
      <c r="H42" s="12"/>
    </row>
    <row r="43" spans="1:8" ht="37.5" customHeight="1">
      <c r="A43" s="13">
        <v>2</v>
      </c>
      <c r="B43" s="23" t="s">
        <v>80</v>
      </c>
      <c r="C43" s="9">
        <v>20</v>
      </c>
      <c r="D43" s="10"/>
      <c r="E43" s="5"/>
      <c r="F43" s="5"/>
      <c r="G43" s="11"/>
      <c r="H43" s="12"/>
    </row>
    <row r="44" spans="1:8" ht="25.5">
      <c r="A44" s="13">
        <v>3</v>
      </c>
      <c r="B44" s="23" t="s">
        <v>157</v>
      </c>
      <c r="C44" s="63">
        <v>10</v>
      </c>
      <c r="D44" s="5"/>
      <c r="E44" s="5"/>
      <c r="F44" s="5"/>
      <c r="G44" s="11"/>
      <c r="H44" s="12"/>
    </row>
    <row r="45" spans="1:8" ht="26.25" customHeight="1">
      <c r="A45" s="13">
        <v>4</v>
      </c>
      <c r="B45" s="8" t="s">
        <v>81</v>
      </c>
      <c r="C45" s="63">
        <v>10</v>
      </c>
      <c r="D45" s="5"/>
      <c r="E45" s="5"/>
      <c r="F45" s="5"/>
      <c r="G45" s="11"/>
      <c r="H45" s="12"/>
    </row>
    <row r="46" spans="1:8" ht="38.25">
      <c r="A46" s="13">
        <v>5</v>
      </c>
      <c r="B46" s="23" t="s">
        <v>55</v>
      </c>
      <c r="C46" s="63">
        <v>10</v>
      </c>
      <c r="D46" s="10"/>
      <c r="E46" s="5"/>
      <c r="F46" s="5"/>
      <c r="G46" s="11"/>
      <c r="H46" s="12"/>
    </row>
    <row r="47" spans="1:8" ht="25.5">
      <c r="A47" s="13">
        <v>6</v>
      </c>
      <c r="B47" s="8" t="s">
        <v>82</v>
      </c>
      <c r="C47" s="63">
        <v>10</v>
      </c>
      <c r="D47" s="5"/>
      <c r="E47" s="5"/>
      <c r="F47" s="5"/>
      <c r="G47" s="11"/>
      <c r="H47" s="12"/>
    </row>
    <row r="48" spans="1:8">
      <c r="A48" s="13">
        <v>7</v>
      </c>
      <c r="B48" s="8" t="s">
        <v>83</v>
      </c>
      <c r="C48" s="63">
        <v>10</v>
      </c>
      <c r="D48" s="5"/>
      <c r="E48" s="5"/>
      <c r="F48" s="5"/>
      <c r="G48" s="11"/>
      <c r="H48" s="12"/>
    </row>
    <row r="49" spans="1:8" ht="25.5">
      <c r="A49" s="13">
        <v>8</v>
      </c>
      <c r="B49" s="8" t="s">
        <v>84</v>
      </c>
      <c r="C49" s="63">
        <v>10</v>
      </c>
      <c r="D49" s="5"/>
      <c r="E49" s="5"/>
      <c r="F49" s="5"/>
      <c r="G49" s="11"/>
      <c r="H49" s="12"/>
    </row>
    <row r="50" spans="1:8" ht="38.25">
      <c r="A50" s="13">
        <v>9</v>
      </c>
      <c r="B50" s="8" t="s">
        <v>85</v>
      </c>
      <c r="C50" s="63">
        <v>10</v>
      </c>
      <c r="D50" s="5"/>
      <c r="E50" s="5"/>
      <c r="F50" s="5"/>
      <c r="G50" s="11"/>
      <c r="H50" s="12"/>
    </row>
    <row r="51" spans="1:8" ht="28.5" customHeight="1">
      <c r="A51" s="13">
        <v>10</v>
      </c>
      <c r="B51" s="8" t="s">
        <v>86</v>
      </c>
      <c r="C51" s="63">
        <v>10</v>
      </c>
      <c r="D51" s="5"/>
      <c r="E51" s="5"/>
      <c r="F51" s="5"/>
      <c r="G51" s="11"/>
      <c r="H51" s="12"/>
    </row>
    <row r="52" spans="1:8" ht="25.5">
      <c r="A52" s="13">
        <v>11</v>
      </c>
      <c r="B52" s="8" t="s">
        <v>87</v>
      </c>
      <c r="C52" s="5"/>
      <c r="D52" s="5"/>
      <c r="E52" s="36">
        <v>10</v>
      </c>
      <c r="F52" s="5"/>
      <c r="G52" s="11"/>
      <c r="H52" s="12"/>
    </row>
    <row r="53" spans="1:8">
      <c r="A53" s="6"/>
      <c r="B53" s="25" t="s">
        <v>6</v>
      </c>
      <c r="C53" s="38">
        <f>SUM(C42:C52)</f>
        <v>120</v>
      </c>
      <c r="D53" s="38">
        <f>SUM(D43:D51)</f>
        <v>0</v>
      </c>
      <c r="E53" s="38">
        <f>SUM(E51:E52)</f>
        <v>10</v>
      </c>
      <c r="F53" s="38">
        <f>SUM(F46:F51)</f>
        <v>0</v>
      </c>
      <c r="G53" s="16"/>
      <c r="H53" s="4"/>
    </row>
    <row r="54" spans="1:8">
      <c r="A54" s="6"/>
      <c r="B54" s="21"/>
      <c r="C54" s="1"/>
      <c r="D54" s="1"/>
      <c r="E54" s="1"/>
      <c r="F54" s="1"/>
      <c r="G54" s="3"/>
      <c r="H54" s="4"/>
    </row>
    <row r="55" spans="1:8">
      <c r="A55" s="38" t="s">
        <v>36</v>
      </c>
      <c r="B55" s="25" t="s">
        <v>13</v>
      </c>
      <c r="C55" s="1"/>
      <c r="D55" s="1"/>
      <c r="E55" s="1"/>
      <c r="F55" s="1"/>
      <c r="G55" s="3"/>
      <c r="H55" s="4"/>
    </row>
    <row r="56" spans="1:8">
      <c r="A56" s="13">
        <v>1</v>
      </c>
      <c r="B56" s="8" t="s">
        <v>88</v>
      </c>
      <c r="C56" s="9">
        <v>20</v>
      </c>
      <c r="D56" s="5"/>
      <c r="E56" s="5"/>
      <c r="F56" s="5"/>
      <c r="G56" s="11"/>
      <c r="H56" s="12"/>
    </row>
    <row r="57" spans="1:8" ht="25.5">
      <c r="A57" s="13">
        <v>2</v>
      </c>
      <c r="B57" s="8" t="s">
        <v>179</v>
      </c>
      <c r="C57" s="63">
        <v>10</v>
      </c>
      <c r="D57" s="5"/>
      <c r="E57" s="5"/>
      <c r="F57" s="5"/>
      <c r="G57" s="11"/>
      <c r="H57" s="12"/>
    </row>
    <row r="58" spans="1:8">
      <c r="A58" s="13">
        <v>3</v>
      </c>
      <c r="B58" s="8" t="s">
        <v>89</v>
      </c>
      <c r="C58" s="63">
        <v>10</v>
      </c>
      <c r="D58" s="5"/>
      <c r="E58" s="5"/>
      <c r="F58" s="5"/>
      <c r="G58" s="11"/>
      <c r="H58" s="12"/>
    </row>
    <row r="59" spans="1:8" ht="38.25">
      <c r="A59" s="13">
        <v>4</v>
      </c>
      <c r="B59" s="8" t="s">
        <v>90</v>
      </c>
      <c r="C59" s="63">
        <v>10</v>
      </c>
      <c r="D59" s="5"/>
      <c r="E59" s="5"/>
      <c r="F59" s="5"/>
      <c r="G59" s="11"/>
      <c r="H59" s="12"/>
    </row>
    <row r="60" spans="1:8">
      <c r="A60" s="13">
        <v>5</v>
      </c>
      <c r="B60" s="8" t="s">
        <v>91</v>
      </c>
      <c r="C60" s="63">
        <v>10</v>
      </c>
      <c r="D60" s="5"/>
      <c r="E60" s="5"/>
      <c r="F60" s="5"/>
      <c r="G60" s="11"/>
      <c r="H60" s="12"/>
    </row>
    <row r="61" spans="1:8" ht="25.5">
      <c r="A61" s="13">
        <v>6</v>
      </c>
      <c r="B61" s="8" t="s">
        <v>149</v>
      </c>
      <c r="C61" s="63">
        <v>10</v>
      </c>
      <c r="D61" s="5"/>
      <c r="E61" s="5"/>
      <c r="F61" s="5"/>
      <c r="G61" s="11"/>
      <c r="H61" s="12"/>
    </row>
    <row r="62" spans="1:8" ht="38.25">
      <c r="A62" s="13">
        <v>7</v>
      </c>
      <c r="B62" s="8" t="s">
        <v>178</v>
      </c>
      <c r="C62" s="63">
        <v>10</v>
      </c>
      <c r="D62" s="5"/>
      <c r="E62" s="5"/>
      <c r="F62" s="5"/>
      <c r="G62" s="11"/>
      <c r="H62" s="12"/>
    </row>
    <row r="63" spans="1:8">
      <c r="A63" s="13">
        <v>8</v>
      </c>
      <c r="B63" s="8" t="s">
        <v>92</v>
      </c>
      <c r="C63" s="63">
        <v>10</v>
      </c>
      <c r="D63" s="5"/>
      <c r="E63" s="5"/>
      <c r="F63" s="5"/>
      <c r="G63" s="11"/>
      <c r="H63" s="12"/>
    </row>
    <row r="64" spans="1:8">
      <c r="A64" s="13">
        <v>9</v>
      </c>
      <c r="B64" s="8" t="s">
        <v>93</v>
      </c>
      <c r="C64" s="63">
        <v>10</v>
      </c>
      <c r="D64" s="5"/>
      <c r="E64" s="5"/>
      <c r="F64" s="5"/>
      <c r="G64" s="11"/>
      <c r="H64" s="12"/>
    </row>
    <row r="65" spans="1:8" ht="25.5">
      <c r="A65" s="13">
        <v>10</v>
      </c>
      <c r="B65" s="8" t="s">
        <v>94</v>
      </c>
      <c r="C65" s="63">
        <v>10</v>
      </c>
      <c r="D65" s="5"/>
      <c r="E65" s="5"/>
      <c r="F65" s="26"/>
      <c r="G65" s="11"/>
      <c r="H65" s="12"/>
    </row>
    <row r="66" spans="1:8" ht="24.75" customHeight="1">
      <c r="A66" s="13">
        <v>11</v>
      </c>
      <c r="B66" s="8" t="s">
        <v>150</v>
      </c>
      <c r="C66" s="63">
        <v>10</v>
      </c>
      <c r="D66" s="5"/>
      <c r="E66" s="5"/>
      <c r="F66" s="5"/>
      <c r="G66" s="11"/>
      <c r="H66" s="12"/>
    </row>
    <row r="67" spans="1:8" ht="25.5">
      <c r="A67" s="13">
        <v>12</v>
      </c>
      <c r="B67" s="8" t="s">
        <v>95</v>
      </c>
      <c r="C67" s="63">
        <v>10</v>
      </c>
      <c r="D67" s="5"/>
      <c r="E67" s="5"/>
      <c r="F67" s="5"/>
      <c r="G67" s="11"/>
      <c r="H67" s="12"/>
    </row>
    <row r="68" spans="1:8" ht="25.5">
      <c r="A68" s="13">
        <v>13</v>
      </c>
      <c r="B68" s="8" t="s">
        <v>96</v>
      </c>
      <c r="C68" s="63">
        <v>10</v>
      </c>
      <c r="D68" s="5"/>
      <c r="E68" s="5"/>
      <c r="F68" s="5"/>
      <c r="G68" s="11"/>
      <c r="H68" s="12"/>
    </row>
    <row r="69" spans="1:8" ht="38.25">
      <c r="A69" s="13">
        <v>14</v>
      </c>
      <c r="B69" s="8" t="s">
        <v>97</v>
      </c>
      <c r="C69" s="63">
        <v>10</v>
      </c>
      <c r="D69" s="5"/>
      <c r="E69" s="5"/>
      <c r="F69" s="5"/>
      <c r="G69" s="11"/>
      <c r="H69" s="12"/>
    </row>
    <row r="70" spans="1:8" ht="25.5">
      <c r="A70" s="13">
        <v>15</v>
      </c>
      <c r="B70" s="8" t="s">
        <v>151</v>
      </c>
      <c r="C70" s="63">
        <v>10</v>
      </c>
      <c r="D70" s="5"/>
      <c r="E70" s="5"/>
      <c r="F70" s="5"/>
      <c r="G70" s="11"/>
      <c r="H70" s="12"/>
    </row>
    <row r="71" spans="1:8" ht="25.5">
      <c r="A71" s="13">
        <v>16</v>
      </c>
      <c r="B71" s="8" t="s">
        <v>180</v>
      </c>
      <c r="C71" s="63">
        <v>10</v>
      </c>
      <c r="D71" s="5"/>
      <c r="E71" s="5"/>
      <c r="F71" s="5"/>
      <c r="G71" s="11"/>
      <c r="H71" s="12"/>
    </row>
    <row r="72" spans="1:8">
      <c r="A72" s="13">
        <v>17</v>
      </c>
      <c r="B72" s="8" t="s">
        <v>98</v>
      </c>
      <c r="C72" s="63">
        <v>10</v>
      </c>
      <c r="D72" s="5"/>
      <c r="E72" s="5"/>
      <c r="F72" s="5"/>
      <c r="G72" s="11"/>
      <c r="H72" s="12"/>
    </row>
    <row r="73" spans="1:8" ht="25.5">
      <c r="A73" s="13">
        <v>18</v>
      </c>
      <c r="B73" s="8" t="s">
        <v>154</v>
      </c>
      <c r="C73" s="63">
        <v>10</v>
      </c>
      <c r="D73" s="5"/>
      <c r="E73" s="5"/>
      <c r="F73" s="5"/>
      <c r="G73" s="11"/>
      <c r="H73" s="12"/>
    </row>
    <row r="74" spans="1:8" ht="25.5">
      <c r="A74" s="13">
        <v>19</v>
      </c>
      <c r="B74" s="8" t="s">
        <v>99</v>
      </c>
      <c r="C74" s="63">
        <v>10</v>
      </c>
      <c r="D74" s="5"/>
      <c r="E74" s="5"/>
      <c r="F74" s="5"/>
      <c r="G74" s="11"/>
      <c r="H74" s="12"/>
    </row>
    <row r="75" spans="1:8" ht="38.25">
      <c r="A75" s="13">
        <v>20</v>
      </c>
      <c r="B75" s="8" t="s">
        <v>100</v>
      </c>
      <c r="C75" s="63">
        <v>10</v>
      </c>
      <c r="D75" s="5"/>
      <c r="E75" s="5"/>
      <c r="F75" s="5"/>
      <c r="G75" s="11"/>
      <c r="H75" s="12"/>
    </row>
    <row r="76" spans="1:8" ht="25.5">
      <c r="A76" s="13">
        <v>21</v>
      </c>
      <c r="B76" s="8" t="s">
        <v>153</v>
      </c>
      <c r="C76" s="5"/>
      <c r="D76" s="5"/>
      <c r="E76" s="36">
        <v>10</v>
      </c>
      <c r="F76" s="5"/>
      <c r="G76" s="11"/>
      <c r="H76" s="12"/>
    </row>
    <row r="77" spans="1:8">
      <c r="A77" s="1"/>
      <c r="B77" s="25" t="s">
        <v>6</v>
      </c>
      <c r="C77" s="38">
        <f>SUM(C56:C76)</f>
        <v>210</v>
      </c>
      <c r="D77" s="38">
        <f>SUM(D59:D76)</f>
        <v>0</v>
      </c>
      <c r="E77" s="38">
        <f>SUM(E56:E76)</f>
        <v>10</v>
      </c>
      <c r="F77" s="38">
        <f>SUM(F76)</f>
        <v>0</v>
      </c>
      <c r="G77" s="16"/>
      <c r="H77" s="4"/>
    </row>
    <row r="78" spans="1:8">
      <c r="A78" s="1"/>
      <c r="B78" s="2"/>
      <c r="C78" s="1"/>
      <c r="D78" s="1"/>
      <c r="E78" s="1"/>
      <c r="F78" s="1"/>
      <c r="G78" s="3"/>
      <c r="H78" s="4"/>
    </row>
    <row r="79" spans="1:8">
      <c r="A79" s="38" t="s">
        <v>40</v>
      </c>
      <c r="B79" s="25" t="s">
        <v>14</v>
      </c>
      <c r="C79" s="1"/>
      <c r="D79" s="1"/>
      <c r="E79" s="1"/>
      <c r="F79" s="1"/>
      <c r="G79" s="3"/>
      <c r="H79" s="4"/>
    </row>
    <row r="80" spans="1:8" ht="51">
      <c r="A80" s="27">
        <v>1</v>
      </c>
      <c r="B80" s="28" t="s">
        <v>166</v>
      </c>
      <c r="C80" s="63">
        <v>10</v>
      </c>
      <c r="D80" s="5"/>
      <c r="E80" s="5"/>
      <c r="F80" s="5"/>
      <c r="G80" s="51"/>
      <c r="H80" s="54"/>
    </row>
    <row r="81" spans="1:8" ht="38.25">
      <c r="A81" s="27">
        <v>2</v>
      </c>
      <c r="B81" s="20" t="s">
        <v>101</v>
      </c>
      <c r="C81" s="63">
        <v>10</v>
      </c>
      <c r="D81" s="5"/>
      <c r="E81" s="5"/>
      <c r="F81" s="5"/>
      <c r="G81" s="11"/>
      <c r="H81" s="12"/>
    </row>
    <row r="82" spans="1:8" ht="38.25">
      <c r="A82" s="27">
        <v>3</v>
      </c>
      <c r="B82" s="20" t="s">
        <v>102</v>
      </c>
      <c r="C82" s="63">
        <v>10</v>
      </c>
      <c r="D82" s="5"/>
      <c r="E82" s="5"/>
      <c r="F82" s="5"/>
      <c r="G82" s="11"/>
      <c r="H82" s="12"/>
    </row>
    <row r="83" spans="1:8" ht="25.5">
      <c r="A83" s="27">
        <v>4</v>
      </c>
      <c r="B83" s="20" t="s">
        <v>103</v>
      </c>
      <c r="C83" s="63">
        <v>10</v>
      </c>
      <c r="D83" s="5"/>
      <c r="E83" s="5"/>
      <c r="F83" s="5"/>
      <c r="G83" s="11"/>
      <c r="H83" s="12"/>
    </row>
    <row r="84" spans="1:8" ht="25.5">
      <c r="A84" s="27">
        <v>5</v>
      </c>
      <c r="B84" s="20" t="s">
        <v>104</v>
      </c>
      <c r="C84" s="63">
        <v>10</v>
      </c>
      <c r="D84" s="5"/>
      <c r="E84" s="5"/>
      <c r="F84" s="13"/>
      <c r="G84" s="11"/>
      <c r="H84" s="12"/>
    </row>
    <row r="85" spans="1:8" ht="25.5">
      <c r="A85" s="27">
        <v>6</v>
      </c>
      <c r="B85" s="20" t="s">
        <v>167</v>
      </c>
      <c r="C85" s="55"/>
      <c r="D85" s="55"/>
      <c r="E85" s="36">
        <v>10</v>
      </c>
      <c r="F85" s="5"/>
      <c r="G85" s="11"/>
      <c r="H85" s="12"/>
    </row>
    <row r="86" spans="1:8" ht="25.5">
      <c r="A86" s="27">
        <v>7</v>
      </c>
      <c r="B86" s="20" t="s">
        <v>105</v>
      </c>
      <c r="C86" s="63">
        <v>10</v>
      </c>
      <c r="D86" s="5"/>
      <c r="E86" s="5"/>
      <c r="F86" s="5"/>
      <c r="G86" s="11"/>
      <c r="H86" s="12"/>
    </row>
    <row r="87" spans="1:8" ht="25.5">
      <c r="A87" s="27">
        <v>8</v>
      </c>
      <c r="B87" s="20" t="s">
        <v>106</v>
      </c>
      <c r="C87" s="63">
        <v>10</v>
      </c>
      <c r="D87" s="5"/>
      <c r="E87" s="5"/>
      <c r="F87" s="5"/>
      <c r="G87" s="11"/>
      <c r="H87" s="12"/>
    </row>
    <row r="88" spans="1:8" ht="25.5">
      <c r="A88" s="27">
        <v>9</v>
      </c>
      <c r="B88" s="20" t="s">
        <v>107</v>
      </c>
      <c r="C88" s="63">
        <v>10</v>
      </c>
      <c r="D88" s="5"/>
      <c r="E88" s="5"/>
      <c r="F88" s="5"/>
      <c r="G88" s="11"/>
      <c r="H88" s="12"/>
    </row>
    <row r="89" spans="1:8" ht="38.25">
      <c r="A89" s="27">
        <v>10</v>
      </c>
      <c r="B89" s="28" t="s">
        <v>155</v>
      </c>
      <c r="C89" s="63">
        <v>10</v>
      </c>
      <c r="D89" s="5"/>
      <c r="E89" s="5"/>
      <c r="F89" s="5"/>
      <c r="G89" s="11"/>
      <c r="H89" s="12"/>
    </row>
    <row r="90" spans="1:8" ht="38.25">
      <c r="A90" s="27">
        <v>11</v>
      </c>
      <c r="B90" s="20" t="s">
        <v>108</v>
      </c>
      <c r="C90" s="63">
        <v>10</v>
      </c>
      <c r="D90" s="5"/>
      <c r="E90" s="5"/>
      <c r="F90" s="5"/>
      <c r="G90" s="11"/>
      <c r="H90" s="12"/>
    </row>
    <row r="91" spans="1:8">
      <c r="A91" s="27">
        <v>12</v>
      </c>
      <c r="B91" s="20" t="s">
        <v>109</v>
      </c>
      <c r="C91" s="5"/>
      <c r="D91" s="5"/>
      <c r="E91" s="36">
        <v>10</v>
      </c>
      <c r="F91" s="5"/>
      <c r="G91" s="11"/>
      <c r="H91" s="12"/>
    </row>
    <row r="92" spans="1:8">
      <c r="A92" s="1"/>
      <c r="B92" s="25" t="s">
        <v>6</v>
      </c>
      <c r="C92" s="38">
        <f>SUM(C80:C90)</f>
        <v>100</v>
      </c>
      <c r="D92" s="38">
        <f>SUM(D80:D86)</f>
        <v>0</v>
      </c>
      <c r="E92" s="38">
        <f>SUM(E80:E91)</f>
        <v>20</v>
      </c>
      <c r="F92" s="38">
        <v>0</v>
      </c>
      <c r="G92" s="16"/>
      <c r="H92" s="4"/>
    </row>
    <row r="93" spans="1:8">
      <c r="A93" s="1"/>
      <c r="B93" s="18"/>
      <c r="C93" s="14"/>
      <c r="D93" s="14"/>
      <c r="E93" s="14"/>
      <c r="F93" s="14"/>
      <c r="G93" s="19"/>
      <c r="H93" s="4"/>
    </row>
    <row r="94" spans="1:8">
      <c r="A94" s="38" t="s">
        <v>41</v>
      </c>
      <c r="B94" s="25" t="s">
        <v>15</v>
      </c>
      <c r="C94" s="1"/>
      <c r="D94" s="1"/>
      <c r="E94" s="1"/>
      <c r="F94" s="1"/>
      <c r="G94" s="3"/>
      <c r="H94" s="4"/>
    </row>
    <row r="95" spans="1:8" ht="52.5" customHeight="1">
      <c r="A95" s="13">
        <v>1</v>
      </c>
      <c r="B95" s="8" t="s">
        <v>168</v>
      </c>
      <c r="C95" s="9">
        <v>20</v>
      </c>
      <c r="D95" s="10"/>
      <c r="E95" s="5"/>
      <c r="F95" s="5"/>
      <c r="G95" s="11"/>
      <c r="H95" s="12"/>
    </row>
    <row r="96" spans="1:8" ht="25.5">
      <c r="A96" s="13">
        <v>2</v>
      </c>
      <c r="B96" s="8" t="s">
        <v>110</v>
      </c>
      <c r="C96" s="63">
        <v>10</v>
      </c>
      <c r="D96" s="5"/>
      <c r="E96" s="5"/>
      <c r="F96" s="5"/>
      <c r="G96" s="11"/>
      <c r="H96" s="12"/>
    </row>
    <row r="97" spans="1:8" ht="25.5">
      <c r="A97" s="13">
        <v>3</v>
      </c>
      <c r="B97" s="8" t="s">
        <v>111</v>
      </c>
      <c r="C97" s="63">
        <v>10</v>
      </c>
      <c r="D97" s="5"/>
      <c r="E97" s="5"/>
      <c r="F97" s="5"/>
      <c r="H97" s="12"/>
    </row>
    <row r="98" spans="1:8" ht="25.5">
      <c r="A98" s="13">
        <v>4</v>
      </c>
      <c r="B98" s="8" t="s">
        <v>169</v>
      </c>
      <c r="C98" s="63">
        <v>10</v>
      </c>
      <c r="D98" s="5"/>
      <c r="E98" s="5"/>
      <c r="F98" s="5"/>
      <c r="G98" s="56"/>
      <c r="H98" s="12"/>
    </row>
    <row r="99" spans="1:8">
      <c r="A99" s="13">
        <v>5</v>
      </c>
      <c r="B99" s="8" t="s">
        <v>112</v>
      </c>
      <c r="C99" s="63">
        <v>10</v>
      </c>
      <c r="D99" s="5"/>
      <c r="E99" s="5"/>
      <c r="F99" s="5"/>
      <c r="G99" s="11"/>
      <c r="H99" s="12"/>
    </row>
    <row r="100" spans="1:8" ht="25.5">
      <c r="A100" s="13">
        <v>6</v>
      </c>
      <c r="B100" s="23" t="s">
        <v>113</v>
      </c>
      <c r="C100" s="63">
        <v>10</v>
      </c>
      <c r="D100" s="5"/>
      <c r="E100" s="5"/>
      <c r="F100" s="5"/>
      <c r="G100" s="11"/>
      <c r="H100" s="12"/>
    </row>
    <row r="101" spans="1:8" ht="25.5">
      <c r="A101" s="13">
        <v>7</v>
      </c>
      <c r="B101" s="8" t="s">
        <v>114</v>
      </c>
      <c r="C101" s="63">
        <v>10</v>
      </c>
      <c r="D101" s="5"/>
      <c r="E101" s="5"/>
      <c r="F101" s="5"/>
      <c r="G101" s="11"/>
      <c r="H101" s="12"/>
    </row>
    <row r="102" spans="1:8" ht="25.5">
      <c r="A102" s="13">
        <v>8</v>
      </c>
      <c r="B102" s="8" t="s">
        <v>115</v>
      </c>
      <c r="C102" s="63">
        <v>10</v>
      </c>
      <c r="D102" s="5"/>
      <c r="E102" s="5"/>
      <c r="F102" s="5"/>
      <c r="G102" s="11"/>
      <c r="H102" s="12"/>
    </row>
    <row r="103" spans="1:8" ht="25.5" customHeight="1">
      <c r="A103" s="13">
        <v>9</v>
      </c>
      <c r="B103" s="8" t="s">
        <v>116</v>
      </c>
      <c r="C103" s="63">
        <v>10</v>
      </c>
      <c r="D103" s="5"/>
      <c r="E103" s="5"/>
      <c r="F103" s="5"/>
      <c r="G103" s="11"/>
      <c r="H103" s="12"/>
    </row>
    <row r="104" spans="1:8" ht="25.5">
      <c r="A104" s="13">
        <v>10</v>
      </c>
      <c r="B104" s="8" t="s">
        <v>181</v>
      </c>
      <c r="C104" s="63">
        <v>10</v>
      </c>
      <c r="D104" s="5"/>
      <c r="E104" s="5"/>
      <c r="F104" s="5"/>
      <c r="G104" s="11"/>
      <c r="H104" s="12"/>
    </row>
    <row r="105" spans="1:8" ht="25.5">
      <c r="A105" s="13">
        <v>11</v>
      </c>
      <c r="B105" s="8" t="s">
        <v>118</v>
      </c>
      <c r="C105" s="63">
        <v>10</v>
      </c>
      <c r="D105" s="5"/>
      <c r="E105" s="5"/>
      <c r="F105" s="5"/>
      <c r="G105" s="11"/>
      <c r="H105" s="12"/>
    </row>
    <row r="106" spans="1:8" ht="25.5">
      <c r="A106" s="13">
        <v>12</v>
      </c>
      <c r="B106" s="8" t="s">
        <v>117</v>
      </c>
      <c r="C106" s="63">
        <v>10</v>
      </c>
      <c r="D106" s="5"/>
      <c r="E106" s="5"/>
      <c r="F106" s="5"/>
      <c r="G106" s="11"/>
      <c r="H106" s="12"/>
    </row>
    <row r="107" spans="1:8" ht="66" customHeight="1">
      <c r="A107" s="13">
        <v>13</v>
      </c>
      <c r="B107" s="8" t="s">
        <v>16</v>
      </c>
      <c r="C107" s="63">
        <v>10</v>
      </c>
      <c r="D107" s="5"/>
      <c r="E107" s="5"/>
      <c r="F107" s="5"/>
      <c r="G107" s="11"/>
      <c r="H107" s="12"/>
    </row>
    <row r="108" spans="1:8">
      <c r="A108" s="1"/>
      <c r="B108" s="25" t="s">
        <v>6</v>
      </c>
      <c r="C108" s="38">
        <f>SUM(C95:C107)</f>
        <v>140</v>
      </c>
      <c r="D108" s="38">
        <f>SUM(D95:D107)</f>
        <v>0</v>
      </c>
      <c r="E108" s="38">
        <f>SUM(E95:E107)</f>
        <v>0</v>
      </c>
      <c r="F108" s="38">
        <v>0</v>
      </c>
      <c r="G108" s="16"/>
      <c r="H108" s="4"/>
    </row>
    <row r="109" spans="1:8">
      <c r="A109" s="1"/>
      <c r="B109" s="2"/>
      <c r="C109" s="1"/>
      <c r="D109" s="1"/>
      <c r="E109" s="1"/>
      <c r="F109" s="1"/>
      <c r="G109" s="3"/>
      <c r="H109" s="4"/>
    </row>
    <row r="110" spans="1:8">
      <c r="A110" s="38" t="s">
        <v>42</v>
      </c>
      <c r="B110" s="25" t="s">
        <v>161</v>
      </c>
      <c r="C110" s="1"/>
      <c r="D110" s="1"/>
      <c r="E110" s="1"/>
      <c r="F110" s="1"/>
      <c r="G110" s="3"/>
      <c r="H110" s="4"/>
    </row>
    <row r="111" spans="1:8" ht="63.75">
      <c r="A111" s="29">
        <v>1</v>
      </c>
      <c r="B111" s="23" t="s">
        <v>193</v>
      </c>
      <c r="C111" s="9">
        <v>20</v>
      </c>
      <c r="D111" s="10"/>
      <c r="E111" s="5"/>
      <c r="F111" s="5"/>
      <c r="G111" s="56"/>
      <c r="H111" s="12"/>
    </row>
    <row r="112" spans="1:8" ht="38.25">
      <c r="A112" s="29">
        <v>2</v>
      </c>
      <c r="B112" s="23" t="s">
        <v>194</v>
      </c>
      <c r="C112" s="63">
        <v>10</v>
      </c>
      <c r="D112" s="10"/>
      <c r="E112" s="5"/>
      <c r="F112" s="5"/>
      <c r="G112" s="56"/>
      <c r="H112" s="12"/>
    </row>
    <row r="113" spans="1:8" ht="51.75" customHeight="1">
      <c r="A113" s="29">
        <v>3</v>
      </c>
      <c r="B113" s="24" t="s">
        <v>195</v>
      </c>
      <c r="C113" s="63">
        <v>10</v>
      </c>
      <c r="D113" s="5"/>
      <c r="E113" s="5"/>
      <c r="F113" s="5"/>
      <c r="G113" s="51"/>
      <c r="H113" s="12"/>
    </row>
    <row r="114" spans="1:8">
      <c r="A114" s="1"/>
      <c r="B114" s="25" t="s">
        <v>6</v>
      </c>
      <c r="C114" s="38">
        <f>SUM(C111:C113)</f>
        <v>40</v>
      </c>
      <c r="D114" s="38">
        <f>SUM(D111:D113)</f>
        <v>0</v>
      </c>
      <c r="E114" s="38">
        <f>SUM(E111:E113)</f>
        <v>0</v>
      </c>
      <c r="F114" s="38">
        <v>0</v>
      </c>
      <c r="G114" s="16"/>
      <c r="H114" s="4"/>
    </row>
    <row r="115" spans="1:8">
      <c r="A115" s="1"/>
      <c r="B115" s="18"/>
      <c r="C115" s="14"/>
      <c r="D115" s="14"/>
      <c r="E115" s="14"/>
      <c r="F115" s="14"/>
      <c r="G115" s="19"/>
      <c r="H115" s="4"/>
    </row>
    <row r="116" spans="1:8">
      <c r="A116" s="38" t="s">
        <v>4</v>
      </c>
      <c r="B116" s="25" t="s">
        <v>170</v>
      </c>
      <c r="C116" s="1"/>
      <c r="D116" s="1"/>
      <c r="E116" s="1"/>
      <c r="F116" s="1"/>
      <c r="G116" s="3"/>
      <c r="H116" s="4"/>
    </row>
    <row r="117" spans="1:8" ht="25.5">
      <c r="A117" s="5">
        <v>1</v>
      </c>
      <c r="B117" s="8" t="s">
        <v>62</v>
      </c>
      <c r="C117" s="5"/>
      <c r="D117" s="5"/>
      <c r="E117" s="36">
        <v>10</v>
      </c>
      <c r="F117" s="5"/>
      <c r="G117" s="11"/>
      <c r="H117" s="12"/>
    </row>
    <row r="118" spans="1:8" ht="25.5">
      <c r="A118" s="5">
        <v>2</v>
      </c>
      <c r="B118" s="24" t="s">
        <v>17</v>
      </c>
      <c r="C118" s="5"/>
      <c r="D118" s="5"/>
      <c r="E118" s="36">
        <v>10</v>
      </c>
      <c r="F118" s="5"/>
      <c r="G118" s="11"/>
      <c r="H118" s="12"/>
    </row>
    <row r="119" spans="1:8" ht="25.5">
      <c r="A119" s="5">
        <v>3</v>
      </c>
      <c r="B119" s="24" t="s">
        <v>18</v>
      </c>
      <c r="C119" s="5"/>
      <c r="D119" s="5"/>
      <c r="E119" s="36">
        <v>10</v>
      </c>
      <c r="F119" s="5"/>
      <c r="G119" s="11"/>
      <c r="H119" s="12"/>
    </row>
    <row r="120" spans="1:8">
      <c r="A120" s="1"/>
      <c r="B120" s="25" t="s">
        <v>6</v>
      </c>
      <c r="C120" s="38">
        <f>SUM(C117:C119)</f>
        <v>0</v>
      </c>
      <c r="D120" s="38">
        <f>SUM(D117:D119)</f>
        <v>0</v>
      </c>
      <c r="E120" s="38">
        <f>SUM(E117:E119)</f>
        <v>30</v>
      </c>
      <c r="F120" s="38">
        <f>SUM(F117:F119)</f>
        <v>0</v>
      </c>
      <c r="G120" s="16"/>
      <c r="H120" s="4"/>
    </row>
    <row r="121" spans="1:8">
      <c r="A121" s="1"/>
      <c r="B121" s="18"/>
      <c r="C121" s="14"/>
      <c r="D121" s="14"/>
      <c r="E121" s="14"/>
      <c r="F121" s="14"/>
      <c r="G121" s="19"/>
      <c r="H121" s="4"/>
    </row>
    <row r="122" spans="1:8">
      <c r="A122" s="38" t="s">
        <v>43</v>
      </c>
      <c r="B122" s="25" t="s">
        <v>19</v>
      </c>
      <c r="C122" s="60"/>
      <c r="D122" s="62"/>
      <c r="E122" s="62"/>
      <c r="F122" s="62"/>
      <c r="G122" s="3"/>
      <c r="H122" s="4"/>
    </row>
    <row r="123" spans="1:8" ht="25.5">
      <c r="A123" s="5">
        <v>1</v>
      </c>
      <c r="B123" s="24" t="s">
        <v>189</v>
      </c>
      <c r="C123" s="63">
        <v>10</v>
      </c>
      <c r="D123" s="5"/>
      <c r="E123" s="5"/>
      <c r="F123" s="5"/>
      <c r="G123" s="11"/>
      <c r="H123" s="12"/>
    </row>
    <row r="124" spans="1:8" ht="41.25" customHeight="1">
      <c r="A124" s="5">
        <v>2</v>
      </c>
      <c r="B124" s="24" t="s">
        <v>119</v>
      </c>
      <c r="C124" s="63">
        <v>10</v>
      </c>
      <c r="D124" s="5"/>
      <c r="E124" s="5"/>
      <c r="F124" s="5"/>
      <c r="G124" s="11"/>
      <c r="H124" s="12"/>
    </row>
    <row r="125" spans="1:8" ht="38.25">
      <c r="A125" s="5">
        <v>3</v>
      </c>
      <c r="B125" s="24" t="s">
        <v>190</v>
      </c>
      <c r="C125" s="63">
        <v>10</v>
      </c>
      <c r="D125" s="5"/>
      <c r="E125" s="5"/>
      <c r="F125" s="5"/>
      <c r="G125" s="11"/>
      <c r="H125" s="12"/>
    </row>
    <row r="126" spans="1:8" ht="25.5">
      <c r="A126" s="5">
        <v>4</v>
      </c>
      <c r="B126" s="30" t="s">
        <v>156</v>
      </c>
      <c r="C126" s="63">
        <v>10</v>
      </c>
      <c r="D126" s="5"/>
      <c r="E126" s="5"/>
      <c r="F126" s="5"/>
      <c r="G126" s="11"/>
      <c r="H126" s="12"/>
    </row>
    <row r="127" spans="1:8" ht="27" customHeight="1">
      <c r="A127" s="5">
        <v>5</v>
      </c>
      <c r="B127" s="24" t="s">
        <v>120</v>
      </c>
      <c r="C127" s="63">
        <v>10</v>
      </c>
      <c r="D127" s="5"/>
      <c r="E127" s="5"/>
      <c r="F127" s="5"/>
      <c r="G127" s="11"/>
      <c r="H127" s="12"/>
    </row>
    <row r="128" spans="1:8" ht="25.5">
      <c r="A128" s="5">
        <v>6</v>
      </c>
      <c r="B128" s="24" t="s">
        <v>121</v>
      </c>
      <c r="C128" s="63">
        <v>10</v>
      </c>
      <c r="D128" s="5"/>
      <c r="E128" s="5"/>
      <c r="F128" s="5"/>
      <c r="G128" s="11"/>
      <c r="H128" s="12"/>
    </row>
    <row r="129" spans="1:8">
      <c r="A129" s="1"/>
      <c r="B129" s="25" t="s">
        <v>6</v>
      </c>
      <c r="C129" s="38">
        <f>SUM(C123:C128)</f>
        <v>60</v>
      </c>
      <c r="D129" s="38">
        <f>SUM(D123:D128)</f>
        <v>0</v>
      </c>
      <c r="E129" s="38">
        <f>SUM(E123:E128)</f>
        <v>0</v>
      </c>
      <c r="F129" s="38">
        <v>0</v>
      </c>
      <c r="G129" s="16"/>
      <c r="H129" s="4"/>
    </row>
    <row r="130" spans="1:8">
      <c r="A130" s="1"/>
      <c r="B130" s="2"/>
      <c r="C130" s="1"/>
      <c r="D130" s="1"/>
      <c r="E130" s="1"/>
      <c r="F130" s="1"/>
      <c r="G130" s="3"/>
      <c r="H130" s="4"/>
    </row>
    <row r="131" spans="1:8">
      <c r="A131" s="38" t="s">
        <v>44</v>
      </c>
      <c r="B131" s="25" t="s">
        <v>20</v>
      </c>
      <c r="C131" s="1"/>
      <c r="D131" s="1"/>
      <c r="E131" s="1"/>
      <c r="F131" s="1"/>
      <c r="G131" s="3"/>
      <c r="H131" s="4"/>
    </row>
    <row r="132" spans="1:8">
      <c r="A132" s="5">
        <v>1</v>
      </c>
      <c r="B132" s="24" t="s">
        <v>122</v>
      </c>
      <c r="C132" s="63">
        <v>10</v>
      </c>
      <c r="D132" s="5"/>
      <c r="E132" s="5"/>
      <c r="F132" s="5"/>
      <c r="G132" s="11"/>
      <c r="H132" s="12"/>
    </row>
    <row r="133" spans="1:8" ht="25.5">
      <c r="A133" s="5">
        <v>2</v>
      </c>
      <c r="B133" s="24" t="s">
        <v>123</v>
      </c>
      <c r="C133" s="63">
        <v>10</v>
      </c>
      <c r="D133" s="5"/>
      <c r="E133" s="5"/>
      <c r="F133" s="5"/>
      <c r="G133" s="11"/>
      <c r="H133" s="12"/>
    </row>
    <row r="134" spans="1:8" ht="25.5">
      <c r="A134" s="5">
        <v>3</v>
      </c>
      <c r="B134" s="24" t="s">
        <v>124</v>
      </c>
      <c r="C134" s="5"/>
      <c r="D134" s="5"/>
      <c r="E134" s="36">
        <v>10</v>
      </c>
      <c r="F134" s="5"/>
      <c r="G134" s="11"/>
      <c r="H134" s="12"/>
    </row>
    <row r="135" spans="1:8">
      <c r="A135" s="1"/>
      <c r="B135" s="25" t="s">
        <v>6</v>
      </c>
      <c r="C135" s="38">
        <f>SUM(C132:C134)</f>
        <v>20</v>
      </c>
      <c r="D135" s="38">
        <f>SUM(D132:D134)</f>
        <v>0</v>
      </c>
      <c r="E135" s="38">
        <f>SUM(E132:E134)</f>
        <v>10</v>
      </c>
      <c r="F135" s="38">
        <f>SUM(F134)</f>
        <v>0</v>
      </c>
      <c r="G135" s="16"/>
      <c r="H135" s="4"/>
    </row>
    <row r="136" spans="1:8">
      <c r="A136" s="1"/>
      <c r="B136" s="18"/>
      <c r="C136" s="14"/>
      <c r="D136" s="14"/>
      <c r="E136" s="14"/>
      <c r="F136" s="14"/>
      <c r="G136" s="19"/>
      <c r="H136" s="4"/>
    </row>
    <row r="137" spans="1:8">
      <c r="A137" s="38" t="s">
        <v>45</v>
      </c>
      <c r="B137" s="25" t="s">
        <v>21</v>
      </c>
      <c r="C137" s="1"/>
      <c r="D137" s="1"/>
      <c r="E137" s="1"/>
      <c r="F137" s="1"/>
      <c r="G137" s="3"/>
      <c r="H137" s="4"/>
    </row>
    <row r="138" spans="1:8" ht="25.5">
      <c r="A138" s="5">
        <v>1</v>
      </c>
      <c r="B138" s="24" t="s">
        <v>158</v>
      </c>
      <c r="C138" s="63">
        <v>10</v>
      </c>
      <c r="D138" s="5"/>
      <c r="E138" s="5"/>
      <c r="F138" s="5"/>
      <c r="G138" s="11"/>
      <c r="H138" s="12"/>
    </row>
    <row r="139" spans="1:8" ht="25.5">
      <c r="A139" s="5">
        <v>2</v>
      </c>
      <c r="B139" s="24" t="s">
        <v>125</v>
      </c>
      <c r="C139" s="5"/>
      <c r="D139" s="5"/>
      <c r="E139" s="36">
        <v>10</v>
      </c>
      <c r="F139" s="5"/>
      <c r="G139" s="11"/>
      <c r="H139" s="12"/>
    </row>
    <row r="140" spans="1:8">
      <c r="A140" s="1"/>
      <c r="B140" s="25" t="s">
        <v>6</v>
      </c>
      <c r="C140" s="38">
        <f>SUM(C138:C139)</f>
        <v>10</v>
      </c>
      <c r="D140" s="38">
        <f>SUM(D138:D139)</f>
        <v>0</v>
      </c>
      <c r="E140" s="38">
        <f>SUM(E138:E139)</f>
        <v>10</v>
      </c>
      <c r="F140" s="38">
        <f>SUM(F139)</f>
        <v>0</v>
      </c>
      <c r="G140" s="16"/>
      <c r="H140" s="4"/>
    </row>
    <row r="141" spans="1:8">
      <c r="A141" s="1"/>
      <c r="B141" s="18"/>
      <c r="C141" s="14"/>
      <c r="D141" s="14"/>
      <c r="E141" s="14"/>
      <c r="F141" s="14"/>
      <c r="G141" s="19"/>
      <c r="H141" s="4"/>
    </row>
    <row r="142" spans="1:8">
      <c r="A142" s="38" t="s">
        <v>46</v>
      </c>
      <c r="B142" s="25" t="s">
        <v>22</v>
      </c>
      <c r="C142" s="1"/>
      <c r="D142" s="1"/>
      <c r="E142" s="1"/>
      <c r="F142" s="1"/>
      <c r="G142" s="3"/>
      <c r="H142" s="4"/>
    </row>
    <row r="143" spans="1:8" ht="25.5">
      <c r="A143" s="5">
        <v>1</v>
      </c>
      <c r="B143" s="24" t="s">
        <v>126</v>
      </c>
      <c r="C143" s="63">
        <v>10</v>
      </c>
      <c r="D143" s="5"/>
      <c r="E143" s="5"/>
      <c r="F143" s="5"/>
      <c r="G143" s="11"/>
      <c r="H143" s="12"/>
    </row>
    <row r="144" spans="1:8">
      <c r="A144" s="5">
        <v>2</v>
      </c>
      <c r="B144" s="24" t="s">
        <v>127</v>
      </c>
      <c r="C144" s="63">
        <v>10</v>
      </c>
      <c r="D144" s="5"/>
      <c r="E144" s="5"/>
      <c r="F144" s="5"/>
      <c r="G144" s="11"/>
      <c r="H144" s="12"/>
    </row>
    <row r="145" spans="1:8">
      <c r="A145" s="1"/>
      <c r="B145" s="25" t="s">
        <v>6</v>
      </c>
      <c r="C145" s="38">
        <f>SUM(C143:C144)</f>
        <v>20</v>
      </c>
      <c r="D145" s="38">
        <f>SUM(D143:D144)</f>
        <v>0</v>
      </c>
      <c r="E145" s="38">
        <f>SUM(E143:E144)</f>
        <v>0</v>
      </c>
      <c r="F145" s="38">
        <v>0</v>
      </c>
      <c r="G145" s="16"/>
      <c r="H145" s="4"/>
    </row>
    <row r="146" spans="1:8">
      <c r="A146" s="1"/>
      <c r="B146" s="18"/>
      <c r="C146" s="14"/>
      <c r="D146" s="14"/>
      <c r="E146" s="14"/>
      <c r="F146" s="14"/>
      <c r="G146" s="19"/>
      <c r="H146" s="4"/>
    </row>
    <row r="147" spans="1:8">
      <c r="A147" s="38" t="s">
        <v>47</v>
      </c>
      <c r="B147" s="25" t="s">
        <v>23</v>
      </c>
      <c r="C147" s="1"/>
      <c r="D147" s="1"/>
      <c r="E147" s="1"/>
      <c r="F147" s="1"/>
      <c r="G147" s="3"/>
      <c r="H147" s="4"/>
    </row>
    <row r="148" spans="1:8" ht="25.5">
      <c r="A148" s="5">
        <v>1</v>
      </c>
      <c r="B148" s="30" t="s">
        <v>24</v>
      </c>
      <c r="C148" s="5"/>
      <c r="D148" s="5"/>
      <c r="E148" s="36">
        <v>10</v>
      </c>
      <c r="F148" s="5"/>
      <c r="G148" s="11"/>
      <c r="H148" s="12"/>
    </row>
    <row r="149" spans="1:8">
      <c r="A149" s="5">
        <v>2</v>
      </c>
      <c r="B149" s="24" t="s">
        <v>25</v>
      </c>
      <c r="C149" s="5"/>
      <c r="D149" s="5"/>
      <c r="E149" s="36">
        <v>10</v>
      </c>
      <c r="F149" s="5"/>
      <c r="G149" s="11"/>
      <c r="H149" s="12"/>
    </row>
    <row r="150" spans="1:8" ht="25.5">
      <c r="A150" s="5">
        <v>3</v>
      </c>
      <c r="B150" s="24" t="s">
        <v>37</v>
      </c>
      <c r="C150" s="5"/>
      <c r="D150" s="5"/>
      <c r="E150" s="36">
        <v>10</v>
      </c>
      <c r="F150" s="5"/>
      <c r="G150" s="11"/>
      <c r="H150" s="12"/>
    </row>
    <row r="151" spans="1:8">
      <c r="A151" s="1"/>
      <c r="B151" s="25" t="s">
        <v>6</v>
      </c>
      <c r="C151" s="38">
        <f>SUM(C148:C150)</f>
        <v>0</v>
      </c>
      <c r="D151" s="38">
        <f>SUM(D148:D150)</f>
        <v>0</v>
      </c>
      <c r="E151" s="38">
        <f>SUM(E148:E150)</f>
        <v>30</v>
      </c>
      <c r="F151" s="38">
        <f>SUM(F148:F150)</f>
        <v>0</v>
      </c>
      <c r="G151" s="16"/>
      <c r="H151" s="4"/>
    </row>
    <row r="152" spans="1:8">
      <c r="A152" s="1"/>
      <c r="B152" s="18"/>
      <c r="C152" s="14"/>
      <c r="D152" s="14"/>
      <c r="E152" s="14"/>
      <c r="F152" s="14"/>
      <c r="G152" s="19"/>
      <c r="H152" s="4"/>
    </row>
    <row r="153" spans="1:8">
      <c r="A153" s="38" t="s">
        <v>48</v>
      </c>
      <c r="B153" s="25" t="s">
        <v>159</v>
      </c>
      <c r="C153" s="1"/>
      <c r="D153" s="1"/>
      <c r="E153" s="1"/>
      <c r="F153" s="1"/>
      <c r="G153" s="3"/>
      <c r="H153" s="4"/>
    </row>
    <row r="154" spans="1:8" ht="25.5">
      <c r="A154" s="5">
        <v>1</v>
      </c>
      <c r="B154" s="24" t="s">
        <v>128</v>
      </c>
      <c r="C154" s="63">
        <v>10</v>
      </c>
      <c r="D154" s="5"/>
      <c r="E154" s="5"/>
      <c r="F154" s="5"/>
      <c r="G154" s="51"/>
      <c r="H154" s="12"/>
    </row>
    <row r="155" spans="1:8" ht="38.25">
      <c r="A155" s="5">
        <v>2</v>
      </c>
      <c r="B155" s="30" t="s">
        <v>191</v>
      </c>
      <c r="C155" s="5"/>
      <c r="D155" s="5"/>
      <c r="E155" s="36">
        <v>10</v>
      </c>
      <c r="F155" s="5"/>
      <c r="G155" s="11"/>
      <c r="H155" s="12"/>
    </row>
    <row r="156" spans="1:8">
      <c r="A156" s="1"/>
      <c r="B156" s="25" t="s">
        <v>6</v>
      </c>
      <c r="C156" s="38">
        <f>SUM(C154:C155)</f>
        <v>10</v>
      </c>
      <c r="D156" s="38">
        <f>SUM(D154:D155)</f>
        <v>0</v>
      </c>
      <c r="E156" s="38">
        <f>SUM(E154:E155)</f>
        <v>10</v>
      </c>
      <c r="F156" s="38">
        <f>SUM(F155:F155)</f>
        <v>0</v>
      </c>
      <c r="G156" s="16"/>
      <c r="H156" s="4"/>
    </row>
    <row r="157" spans="1:8">
      <c r="A157" s="1"/>
      <c r="B157" s="18"/>
      <c r="C157" s="14"/>
      <c r="D157" s="14"/>
      <c r="E157" s="14"/>
      <c r="F157" s="14"/>
      <c r="G157" s="19"/>
      <c r="H157" s="4"/>
    </row>
    <row r="158" spans="1:8">
      <c r="A158" s="38" t="s">
        <v>49</v>
      </c>
      <c r="B158" s="25" t="s">
        <v>26</v>
      </c>
      <c r="C158" s="1"/>
      <c r="D158" s="1"/>
      <c r="E158" s="1"/>
      <c r="F158" s="1"/>
      <c r="G158" s="3"/>
      <c r="H158" s="4"/>
    </row>
    <row r="159" spans="1:8" ht="25.5">
      <c r="A159" s="5">
        <v>1</v>
      </c>
      <c r="B159" s="24" t="s">
        <v>129</v>
      </c>
      <c r="C159" s="63">
        <v>10</v>
      </c>
      <c r="D159" s="5"/>
      <c r="E159" s="5"/>
      <c r="F159" s="5"/>
      <c r="G159" s="11"/>
      <c r="H159" s="12"/>
    </row>
    <row r="160" spans="1:8" ht="63.75">
      <c r="A160" s="5">
        <v>2</v>
      </c>
      <c r="B160" s="31" t="s">
        <v>182</v>
      </c>
      <c r="C160" s="63">
        <v>10</v>
      </c>
      <c r="D160" s="5"/>
      <c r="E160" s="5"/>
      <c r="F160" s="5"/>
      <c r="G160" s="51"/>
      <c r="H160" s="12"/>
    </row>
    <row r="161" spans="1:8" ht="39" customHeight="1">
      <c r="A161" s="5">
        <v>3</v>
      </c>
      <c r="B161" s="30" t="s">
        <v>160</v>
      </c>
      <c r="C161" s="63">
        <v>10</v>
      </c>
      <c r="D161" s="55"/>
      <c r="E161" s="5"/>
      <c r="F161" s="5"/>
      <c r="G161" s="51"/>
      <c r="H161" s="12"/>
    </row>
    <row r="162" spans="1:8" ht="25.5">
      <c r="A162" s="5">
        <v>4</v>
      </c>
      <c r="B162" s="24" t="s">
        <v>192</v>
      </c>
      <c r="C162" s="63">
        <v>10</v>
      </c>
      <c r="D162" s="5"/>
      <c r="E162" s="5"/>
      <c r="F162" s="5"/>
      <c r="G162" s="11"/>
      <c r="H162" s="12"/>
    </row>
    <row r="163" spans="1:8" ht="38.25">
      <c r="A163" s="5">
        <v>5</v>
      </c>
      <c r="B163" s="24" t="s">
        <v>130</v>
      </c>
      <c r="C163" s="5"/>
      <c r="D163" s="5"/>
      <c r="E163" s="36">
        <v>10</v>
      </c>
      <c r="F163" s="5"/>
      <c r="G163" s="11"/>
      <c r="H163" s="12"/>
    </row>
    <row r="164" spans="1:8" ht="25.5">
      <c r="A164" s="5">
        <v>6</v>
      </c>
      <c r="B164" s="24" t="s">
        <v>131</v>
      </c>
      <c r="C164" s="5"/>
      <c r="D164" s="5"/>
      <c r="E164" s="36">
        <v>10</v>
      </c>
      <c r="F164" s="5"/>
      <c r="G164" s="51"/>
      <c r="H164" s="12"/>
    </row>
    <row r="165" spans="1:8">
      <c r="A165" s="1"/>
      <c r="B165" s="25" t="s">
        <v>6</v>
      </c>
      <c r="C165" s="38">
        <f>SUM(C159:C164)</f>
        <v>40</v>
      </c>
      <c r="D165" s="38">
        <f>SUM(D159:D164)</f>
        <v>0</v>
      </c>
      <c r="E165" s="38">
        <f>SUM(E163:E164)</f>
        <v>20</v>
      </c>
      <c r="F165" s="38">
        <f>SUM(F163:F164)</f>
        <v>0</v>
      </c>
      <c r="G165" s="16"/>
      <c r="H165" s="4"/>
    </row>
    <row r="166" spans="1:8">
      <c r="A166" s="1"/>
      <c r="B166" s="2"/>
      <c r="C166" s="1"/>
      <c r="D166" s="1"/>
      <c r="E166" s="1"/>
      <c r="F166" s="1"/>
      <c r="G166" s="3"/>
      <c r="H166" s="4"/>
    </row>
    <row r="167" spans="1:8">
      <c r="A167" s="38" t="s">
        <v>50</v>
      </c>
      <c r="B167" s="25" t="s">
        <v>27</v>
      </c>
      <c r="C167" s="1"/>
      <c r="D167" s="1"/>
      <c r="E167" s="1"/>
      <c r="F167" s="1"/>
      <c r="G167" s="3"/>
      <c r="H167" s="4"/>
    </row>
    <row r="168" spans="1:8" ht="117.75" customHeight="1">
      <c r="A168" s="5">
        <v>1</v>
      </c>
      <c r="B168" s="24" t="s">
        <v>162</v>
      </c>
      <c r="C168" s="9">
        <v>20</v>
      </c>
      <c r="D168" s="10"/>
      <c r="E168" s="5"/>
      <c r="F168" s="5"/>
      <c r="G168" s="51"/>
      <c r="H168" s="12"/>
    </row>
    <row r="169" spans="1:8" ht="66" customHeight="1">
      <c r="A169" s="5">
        <v>2</v>
      </c>
      <c r="B169" s="24" t="s">
        <v>171</v>
      </c>
      <c r="C169" s="9">
        <v>20</v>
      </c>
      <c r="D169" s="10"/>
      <c r="E169" s="5"/>
      <c r="F169" s="5"/>
      <c r="G169" s="11"/>
      <c r="H169" s="12"/>
    </row>
    <row r="170" spans="1:8" ht="52.5" customHeight="1">
      <c r="A170" s="5">
        <v>3</v>
      </c>
      <c r="B170" s="50" t="s">
        <v>63</v>
      </c>
      <c r="C170" s="9">
        <v>20</v>
      </c>
      <c r="D170" s="10"/>
      <c r="E170" s="5"/>
      <c r="F170" s="5"/>
      <c r="G170" s="11"/>
      <c r="H170" s="12"/>
    </row>
    <row r="171" spans="1:8">
      <c r="A171" s="5">
        <v>4</v>
      </c>
      <c r="B171" s="24" t="s">
        <v>132</v>
      </c>
      <c r="C171" s="9">
        <v>20</v>
      </c>
      <c r="D171" s="10"/>
      <c r="E171" s="5"/>
      <c r="F171" s="5"/>
      <c r="G171" s="11"/>
      <c r="H171" s="12"/>
    </row>
    <row r="172" spans="1:8" ht="38.25">
      <c r="A172" s="5">
        <v>5</v>
      </c>
      <c r="B172" s="24" t="s">
        <v>133</v>
      </c>
      <c r="C172" s="63">
        <v>10</v>
      </c>
      <c r="D172" s="5"/>
      <c r="E172" s="5"/>
      <c r="F172" s="5"/>
      <c r="G172" s="11"/>
      <c r="H172" s="12"/>
    </row>
    <row r="173" spans="1:8" ht="25.5">
      <c r="A173" s="5">
        <v>6</v>
      </c>
      <c r="B173" s="24" t="s">
        <v>134</v>
      </c>
      <c r="C173" s="5"/>
      <c r="D173" s="5"/>
      <c r="E173" s="36">
        <v>10</v>
      </c>
      <c r="F173" s="5"/>
      <c r="G173" s="11"/>
      <c r="H173" s="12"/>
    </row>
    <row r="174" spans="1:8" ht="25.5">
      <c r="A174" s="5">
        <v>7</v>
      </c>
      <c r="B174" s="24" t="s">
        <v>135</v>
      </c>
      <c r="C174" s="5"/>
      <c r="D174" s="5"/>
      <c r="E174" s="36">
        <v>10</v>
      </c>
      <c r="F174" s="5"/>
      <c r="G174" s="51"/>
      <c r="H174" s="12"/>
    </row>
    <row r="175" spans="1:8">
      <c r="A175" s="1"/>
      <c r="B175" s="25" t="s">
        <v>6</v>
      </c>
      <c r="C175" s="38">
        <f>SUM(C168:C174)</f>
        <v>90</v>
      </c>
      <c r="D175" s="38">
        <f>SUM(D170:D174)</f>
        <v>0</v>
      </c>
      <c r="E175" s="38">
        <f>SUM(E168:E174)</f>
        <v>20</v>
      </c>
      <c r="F175" s="38">
        <f>SUM(F173:F174)</f>
        <v>0</v>
      </c>
      <c r="G175" s="16"/>
      <c r="H175" s="4"/>
    </row>
    <row r="176" spans="1:8">
      <c r="A176" s="1"/>
      <c r="B176" s="25"/>
      <c r="C176" s="15"/>
      <c r="D176" s="15"/>
      <c r="E176" s="15"/>
      <c r="F176" s="15"/>
      <c r="G176" s="16"/>
      <c r="H176" s="4"/>
    </row>
    <row r="177" spans="1:8">
      <c r="A177" s="38" t="s">
        <v>51</v>
      </c>
      <c r="B177" s="25" t="s">
        <v>28</v>
      </c>
      <c r="C177" s="32"/>
      <c r="D177" s="32"/>
      <c r="E177" s="32"/>
      <c r="F177" s="32"/>
      <c r="G177" s="33"/>
      <c r="H177" s="4"/>
    </row>
    <row r="178" spans="1:8" ht="39" customHeight="1">
      <c r="A178" s="5">
        <v>1</v>
      </c>
      <c r="B178" s="24" t="s">
        <v>136</v>
      </c>
      <c r="C178" s="9">
        <v>20</v>
      </c>
      <c r="D178" s="10"/>
      <c r="E178" s="5"/>
      <c r="F178" s="5"/>
      <c r="G178" s="11"/>
      <c r="H178" s="12"/>
    </row>
    <row r="179" spans="1:8" ht="25.5">
      <c r="A179" s="5">
        <v>2</v>
      </c>
      <c r="B179" s="24" t="s">
        <v>172</v>
      </c>
      <c r="C179" s="9">
        <v>20</v>
      </c>
      <c r="D179" s="10"/>
      <c r="E179" s="5"/>
      <c r="F179" s="5"/>
      <c r="G179" s="11"/>
      <c r="H179" s="12"/>
    </row>
    <row r="180" spans="1:8" ht="27.75" customHeight="1">
      <c r="A180" s="5">
        <v>3</v>
      </c>
      <c r="B180" s="24" t="s">
        <v>173</v>
      </c>
      <c r="C180" s="63">
        <v>10</v>
      </c>
      <c r="D180" s="5"/>
      <c r="E180" s="5"/>
      <c r="F180" s="5"/>
      <c r="G180" s="51"/>
      <c r="H180" s="12"/>
    </row>
    <row r="181" spans="1:8" ht="25.5">
      <c r="A181" s="5">
        <v>4</v>
      </c>
      <c r="B181" s="24" t="s">
        <v>174</v>
      </c>
      <c r="C181" s="63">
        <v>10</v>
      </c>
      <c r="D181" s="5"/>
      <c r="E181" s="5"/>
      <c r="F181" s="5"/>
      <c r="G181" s="51"/>
      <c r="H181" s="12"/>
    </row>
    <row r="182" spans="1:8" ht="25.5">
      <c r="A182" s="5">
        <v>5</v>
      </c>
      <c r="B182" s="24" t="s">
        <v>165</v>
      </c>
      <c r="C182" s="63">
        <v>10</v>
      </c>
      <c r="D182" s="5"/>
      <c r="E182" s="5"/>
      <c r="F182" s="5"/>
      <c r="G182" s="11"/>
      <c r="H182" s="12"/>
    </row>
    <row r="183" spans="1:8" ht="15.75" customHeight="1">
      <c r="A183" s="5">
        <v>6</v>
      </c>
      <c r="B183" s="24" t="s">
        <v>137</v>
      </c>
      <c r="C183" s="63">
        <v>10</v>
      </c>
      <c r="D183" s="5"/>
      <c r="E183" s="5"/>
      <c r="F183" s="5"/>
      <c r="G183" s="11"/>
      <c r="H183" s="12"/>
    </row>
    <row r="184" spans="1:8" ht="38.25">
      <c r="A184" s="5">
        <v>7</v>
      </c>
      <c r="B184" s="24" t="s">
        <v>138</v>
      </c>
      <c r="C184" s="63">
        <v>10</v>
      </c>
      <c r="D184" s="5"/>
      <c r="E184" s="1"/>
      <c r="F184" s="5"/>
      <c r="G184" s="11"/>
      <c r="H184" s="12"/>
    </row>
    <row r="185" spans="1:8" ht="25.5">
      <c r="A185" s="5">
        <v>8</v>
      </c>
      <c r="B185" s="24" t="s">
        <v>183</v>
      </c>
      <c r="C185" s="5"/>
      <c r="D185" s="5"/>
      <c r="E185" s="36">
        <v>10</v>
      </c>
      <c r="F185" s="5"/>
      <c r="G185" s="11"/>
      <c r="H185" s="12"/>
    </row>
    <row r="186" spans="1:8" ht="25.5">
      <c r="A186" s="5">
        <v>9</v>
      </c>
      <c r="B186" s="24" t="s">
        <v>139</v>
      </c>
      <c r="C186" s="5"/>
      <c r="D186" s="5"/>
      <c r="E186" s="36">
        <v>10</v>
      </c>
      <c r="F186" s="5"/>
      <c r="G186" s="11"/>
      <c r="H186" s="12"/>
    </row>
    <row r="187" spans="1:8" ht="38.25">
      <c r="A187" s="5">
        <v>10</v>
      </c>
      <c r="B187" s="24" t="s">
        <v>163</v>
      </c>
      <c r="C187" s="63">
        <v>10</v>
      </c>
      <c r="D187" s="5"/>
      <c r="E187" s="5"/>
      <c r="F187" s="5"/>
      <c r="G187" s="11"/>
      <c r="H187" s="12"/>
    </row>
    <row r="188" spans="1:8">
      <c r="A188" s="1"/>
      <c r="B188" s="25" t="s">
        <v>6</v>
      </c>
      <c r="C188" s="38">
        <f>SUM(C178:C187)</f>
        <v>100</v>
      </c>
      <c r="D188" s="38">
        <f>SUM(D178:D185)</f>
        <v>0</v>
      </c>
      <c r="E188" s="38">
        <f>SUM(E178:E186)</f>
        <v>20</v>
      </c>
      <c r="F188" s="38">
        <f>SUM(F184:F186)</f>
        <v>0</v>
      </c>
      <c r="G188" s="16"/>
      <c r="H188" s="4"/>
    </row>
    <row r="189" spans="1:8">
      <c r="A189" s="1"/>
      <c r="B189" s="2"/>
      <c r="C189" s="1"/>
      <c r="D189" s="1"/>
      <c r="E189" s="1"/>
      <c r="F189" s="1"/>
      <c r="G189" s="3"/>
      <c r="H189" s="4"/>
    </row>
    <row r="190" spans="1:8">
      <c r="A190" s="38" t="s">
        <v>52</v>
      </c>
      <c r="B190" s="25" t="s">
        <v>29</v>
      </c>
      <c r="C190" s="1"/>
      <c r="D190" s="1"/>
      <c r="E190" s="1"/>
      <c r="F190" s="1"/>
      <c r="G190" s="3"/>
      <c r="H190" s="4"/>
    </row>
    <row r="191" spans="1:8" ht="25.5">
      <c r="A191" s="5">
        <v>1</v>
      </c>
      <c r="B191" s="24" t="s">
        <v>140</v>
      </c>
      <c r="C191" s="63">
        <v>10</v>
      </c>
      <c r="D191" s="5"/>
      <c r="E191" s="5"/>
      <c r="F191" s="5"/>
      <c r="G191" s="11"/>
      <c r="H191" s="12"/>
    </row>
    <row r="192" spans="1:8" ht="38.25">
      <c r="A192" s="5">
        <v>2</v>
      </c>
      <c r="B192" s="24" t="s">
        <v>141</v>
      </c>
      <c r="C192" s="63">
        <v>10</v>
      </c>
      <c r="D192" s="5"/>
      <c r="E192" s="5"/>
      <c r="F192" s="5"/>
      <c r="G192" s="11"/>
      <c r="H192" s="12"/>
    </row>
    <row r="193" spans="1:12">
      <c r="A193" s="5">
        <v>3</v>
      </c>
      <c r="B193" s="24" t="s">
        <v>142</v>
      </c>
      <c r="C193" s="63">
        <v>10</v>
      </c>
      <c r="D193" s="5"/>
      <c r="E193" s="5"/>
      <c r="F193" s="5"/>
      <c r="G193" s="11"/>
      <c r="H193" s="12"/>
    </row>
    <row r="194" spans="1:12" ht="25.5">
      <c r="A194" s="5">
        <v>4</v>
      </c>
      <c r="B194" s="24" t="s">
        <v>143</v>
      </c>
      <c r="C194" s="63">
        <v>10</v>
      </c>
      <c r="D194" s="5"/>
      <c r="E194" s="5"/>
      <c r="F194" s="5"/>
      <c r="G194" s="11"/>
      <c r="H194" s="12"/>
    </row>
    <row r="195" spans="1:12" ht="27" customHeight="1">
      <c r="A195" s="5">
        <v>5</v>
      </c>
      <c r="B195" s="24" t="s">
        <v>144</v>
      </c>
      <c r="C195" s="63">
        <v>10</v>
      </c>
      <c r="D195" s="5"/>
      <c r="E195" s="5"/>
      <c r="F195" s="5"/>
      <c r="G195" s="11"/>
      <c r="H195" s="12"/>
    </row>
    <row r="196" spans="1:12" ht="25.5">
      <c r="A196" s="5">
        <v>6</v>
      </c>
      <c r="B196" s="24" t="s">
        <v>183</v>
      </c>
      <c r="C196" s="63">
        <v>10</v>
      </c>
      <c r="D196" s="5"/>
      <c r="E196" s="5"/>
      <c r="F196" s="5"/>
      <c r="G196" s="11"/>
      <c r="H196" s="12"/>
    </row>
    <row r="197" spans="1:12">
      <c r="A197" s="1"/>
      <c r="B197" s="25" t="s">
        <v>6</v>
      </c>
      <c r="C197" s="38">
        <f>SUM(C191:C196)</f>
        <v>60</v>
      </c>
      <c r="D197" s="38">
        <f>SUM(D191:D196)</f>
        <v>0</v>
      </c>
      <c r="E197" s="38">
        <f>SUM(E191:E196)</f>
        <v>0</v>
      </c>
      <c r="F197" s="38">
        <v>0</v>
      </c>
      <c r="G197" s="16"/>
      <c r="H197" s="4"/>
    </row>
    <row r="198" spans="1:12">
      <c r="A198" s="1"/>
      <c r="B198" s="2"/>
      <c r="C198" s="1"/>
      <c r="D198" s="1"/>
      <c r="E198" s="1"/>
      <c r="F198" s="1"/>
      <c r="G198" s="3"/>
      <c r="H198" s="4"/>
    </row>
    <row r="199" spans="1:12">
      <c r="A199" s="38" t="s">
        <v>53</v>
      </c>
      <c r="B199" s="25" t="s">
        <v>152</v>
      </c>
      <c r="C199" s="1"/>
      <c r="D199" s="1"/>
      <c r="E199" s="1"/>
      <c r="F199" s="1"/>
      <c r="G199" s="3"/>
      <c r="H199" s="4"/>
    </row>
    <row r="200" spans="1:12" ht="51">
      <c r="A200" s="5">
        <v>1</v>
      </c>
      <c r="B200" s="30" t="s">
        <v>145</v>
      </c>
      <c r="C200" s="63">
        <v>10</v>
      </c>
      <c r="D200" s="5"/>
      <c r="E200" s="5"/>
      <c r="F200" s="5"/>
      <c r="G200" s="11"/>
      <c r="H200" s="12"/>
    </row>
    <row r="201" spans="1:12" ht="25.5">
      <c r="A201" s="5">
        <v>2</v>
      </c>
      <c r="B201" s="24" t="s">
        <v>146</v>
      </c>
      <c r="C201" s="5"/>
      <c r="D201" s="5"/>
      <c r="E201" s="36">
        <v>10</v>
      </c>
      <c r="F201" s="5"/>
      <c r="G201" s="11"/>
      <c r="H201" s="12"/>
      <c r="I201" s="58"/>
      <c r="J201" s="58"/>
      <c r="K201" s="58"/>
    </row>
    <row r="202" spans="1:12" ht="38.25">
      <c r="A202" s="5">
        <v>3</v>
      </c>
      <c r="B202" s="30" t="s">
        <v>175</v>
      </c>
      <c r="C202" s="5"/>
      <c r="D202" s="5"/>
      <c r="E202" s="36">
        <v>10</v>
      </c>
      <c r="F202" s="5"/>
      <c r="G202" s="51"/>
      <c r="H202" s="12"/>
    </row>
    <row r="203" spans="1:12" ht="53.25" customHeight="1">
      <c r="A203" s="5">
        <v>4</v>
      </c>
      <c r="B203" s="24" t="s">
        <v>147</v>
      </c>
      <c r="C203" s="5"/>
      <c r="D203" s="5"/>
      <c r="E203" s="36">
        <v>10</v>
      </c>
      <c r="F203" s="5"/>
      <c r="G203" s="11"/>
      <c r="H203" s="12"/>
      <c r="I203" s="58"/>
      <c r="J203" s="58"/>
      <c r="K203" s="58"/>
      <c r="L203" s="58"/>
    </row>
    <row r="204" spans="1:12" ht="25.5">
      <c r="A204" s="5">
        <v>5</v>
      </c>
      <c r="B204" s="24" t="s">
        <v>148</v>
      </c>
      <c r="C204" s="5"/>
      <c r="D204" s="5"/>
      <c r="E204" s="36">
        <v>10</v>
      </c>
      <c r="F204" s="5"/>
      <c r="G204" s="11"/>
      <c r="H204" s="12"/>
    </row>
    <row r="205" spans="1:12">
      <c r="A205" s="1"/>
      <c r="B205" s="25" t="s">
        <v>6</v>
      </c>
      <c r="C205" s="38">
        <f>SUM(C200:C204)</f>
        <v>10</v>
      </c>
      <c r="D205" s="38">
        <f>SUM(D200:D204)</f>
        <v>0</v>
      </c>
      <c r="E205" s="38">
        <f>SUM(E200:E204)</f>
        <v>40</v>
      </c>
      <c r="F205" s="38">
        <f>SUM(F203:F204)</f>
        <v>0</v>
      </c>
      <c r="G205" s="16"/>
      <c r="H205" s="4"/>
    </row>
    <row r="206" spans="1:12">
      <c r="A206" s="1"/>
      <c r="B206" s="2"/>
      <c r="C206" s="1"/>
      <c r="D206" s="1"/>
      <c r="E206" s="1"/>
      <c r="F206" s="1"/>
      <c r="G206" s="3"/>
      <c r="H206" s="4"/>
    </row>
    <row r="207" spans="1:12">
      <c r="A207" s="1"/>
      <c r="B207" s="34" t="s">
        <v>30</v>
      </c>
      <c r="C207" s="9">
        <f>C15+C16+C22+C25+C30+C31+C32+C42+C43+C56+C95+C111+C168+C169+C170+C171+C178+C179</f>
        <v>360</v>
      </c>
      <c r="D207" s="46"/>
      <c r="E207" s="1"/>
      <c r="F207" s="60"/>
      <c r="G207" s="61"/>
      <c r="H207" s="4"/>
    </row>
    <row r="208" spans="1:12">
      <c r="A208" s="1"/>
      <c r="B208" s="34" t="s">
        <v>31</v>
      </c>
      <c r="C208" s="46"/>
      <c r="D208" s="9">
        <f>+D15+D16+D22+D25+D30+D31+D32+D46+D95+D111+D168+D169+D171+D178+D179</f>
        <v>0</v>
      </c>
      <c r="E208" s="1"/>
      <c r="F208" s="57"/>
      <c r="G208" s="3"/>
      <c r="H208" s="4"/>
    </row>
    <row r="209" spans="1:8" ht="25.5">
      <c r="A209" s="1"/>
      <c r="B209" s="34" t="s">
        <v>56</v>
      </c>
      <c r="C209" s="46"/>
      <c r="D209" s="47">
        <f>D208/C207</f>
        <v>0</v>
      </c>
      <c r="E209" s="1"/>
      <c r="F209" s="1"/>
      <c r="G209" s="3"/>
      <c r="H209" s="4"/>
    </row>
    <row r="210" spans="1:8">
      <c r="A210" s="1"/>
      <c r="B210" s="2"/>
      <c r="C210" s="1"/>
      <c r="D210" s="1"/>
      <c r="E210" s="1"/>
      <c r="F210" s="1"/>
      <c r="G210" s="3"/>
      <c r="H210" s="4"/>
    </row>
    <row r="211" spans="1:8">
      <c r="A211" s="1"/>
      <c r="B211" s="64" t="s">
        <v>38</v>
      </c>
      <c r="C211" s="63">
        <f>C17+C26+C33+C34+C44+C45+C46+C47+C48+C49+C50+C51+C57+C58+C59+C60+C61+C62+C63+C64+C65+C66+C67+C68+C69+C70+C71+C72+C73+C74+C75+C80+C81+C82+C83+C84+C86+C87+C88+C89+C90+C96+C97+C98+C99+C100+C101+C102+C103+C104+C105+C106+C107+C112+C113+C123+C124+C125+C126+C127+C128+C132+C133+C138+C143+C144+C154+C159+C160+C161+C162+C172+C180+C181+C182+C183+C184+C187+C191+C192+C193+C194+C195+C196+C200</f>
        <v>850</v>
      </c>
      <c r="D211" s="46"/>
      <c r="E211" s="1"/>
      <c r="F211" s="1"/>
      <c r="G211" s="3"/>
      <c r="H211" s="4"/>
    </row>
    <row r="212" spans="1:8">
      <c r="A212" s="1"/>
      <c r="B212" s="64" t="s">
        <v>39</v>
      </c>
      <c r="C212" s="46"/>
      <c r="D212" s="63">
        <f>+D19+D27+D39+D53+D77+D92+D108+D114+D129+D135+D140+D145+D151+D156+D165+D175+D188+D197+D205</f>
        <v>0</v>
      </c>
      <c r="E212" s="1"/>
      <c r="F212" s="1"/>
      <c r="G212" s="3"/>
      <c r="H212" s="4"/>
    </row>
    <row r="213" spans="1:8" ht="25.5">
      <c r="A213" s="1"/>
      <c r="B213" s="64" t="s">
        <v>176</v>
      </c>
      <c r="C213" s="46"/>
      <c r="D213" s="65">
        <f>D212/C211</f>
        <v>0</v>
      </c>
      <c r="E213" s="1"/>
      <c r="F213" s="1"/>
      <c r="G213" s="3"/>
      <c r="H213" s="4"/>
    </row>
    <row r="214" spans="1:8">
      <c r="A214" s="1"/>
      <c r="B214" s="7"/>
      <c r="C214" s="1"/>
      <c r="D214" s="1"/>
      <c r="E214" s="1"/>
      <c r="F214" s="1"/>
      <c r="G214" s="3"/>
      <c r="H214" s="4"/>
    </row>
    <row r="215" spans="1:8">
      <c r="A215" s="1"/>
      <c r="B215" s="35" t="s">
        <v>38</v>
      </c>
      <c r="C215" s="5"/>
      <c r="D215" s="5"/>
      <c r="E215" s="36">
        <f>+E19+E27+E39+E53+E77+E92+E108+E114+E120+E129+E135+E140+E145+E151+E156+E165+E175+E188+E197+E205</f>
        <v>270</v>
      </c>
      <c r="F215" s="5"/>
      <c r="G215" s="3"/>
      <c r="H215" s="4"/>
    </row>
    <row r="216" spans="1:8">
      <c r="A216" s="1"/>
      <c r="B216" s="35" t="s">
        <v>39</v>
      </c>
      <c r="C216" s="5"/>
      <c r="D216" s="5"/>
      <c r="E216" s="5"/>
      <c r="F216" s="36">
        <f>+F19+F27+F39+F53+F77+F92+F108+F114+F120+F129+F135+F140+F145+F151+F156+F165+F175+F188+F197+F205+F2162</f>
        <v>0</v>
      </c>
      <c r="G216" s="3"/>
      <c r="H216" s="4"/>
    </row>
    <row r="217" spans="1:8" ht="25.5">
      <c r="A217" s="1"/>
      <c r="B217" s="35" t="s">
        <v>57</v>
      </c>
      <c r="C217" s="5"/>
      <c r="D217" s="5"/>
      <c r="E217" s="5"/>
      <c r="F217" s="37">
        <f>F216/E215</f>
        <v>0</v>
      </c>
      <c r="G217" s="3"/>
      <c r="H217" s="4"/>
    </row>
  </sheetData>
  <phoneticPr fontId="0" type="noConversion"/>
  <pageMargins left="0.5" right="0.5" top="1" bottom="1" header="0.5" footer="0.5"/>
  <pageSetup scale="99" orientation="landscape" r:id="rId1"/>
  <headerFooter alignWithMargins="0">
    <oddFooter xml:space="preserve">&amp;C&amp;P of &amp;N
Clean Marine Certification Checklist
</oddFooter>
  </headerFooter>
  <rowBreaks count="4" manualBreakCount="4">
    <brk id="101" max="7" man="1"/>
    <brk id="114" max="16383" man="1"/>
    <brk id="157" max="16383" man="1"/>
    <brk id="21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KKMI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Kat Ohlmann</cp:lastModifiedBy>
  <cp:lastPrinted>2019-12-05T20:57:13Z</cp:lastPrinted>
  <dcterms:created xsi:type="dcterms:W3CDTF">2011-12-11T20:45:16Z</dcterms:created>
  <dcterms:modified xsi:type="dcterms:W3CDTF">2020-09-18T22:43:35Z</dcterms:modified>
</cp:coreProperties>
</file>