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Kat\Dropbox\Clean Marinas Team Folder\Scoresheets\"/>
    </mc:Choice>
  </mc:AlternateContent>
  <xr:revisionPtr revIDLastSave="0" documentId="13_ncr:1_{41B5EABF-2D27-4E61-B09F-02CA611A996F}" xr6:coauthVersionLast="46" xr6:coauthVersionMax="46" xr10:uidLastSave="{00000000-0000-0000-0000-000000000000}"/>
  <bookViews>
    <workbookView xWindow="1905" yWindow="1635" windowWidth="23715" windowHeight="12120" xr2:uid="{00000000-000D-0000-FFFF-FFFF00000000}"/>
  </bookViews>
  <sheets>
    <sheet name="Cover Sheet" sheetId="16" r:id="rId1"/>
    <sheet name="Emergencies" sheetId="1" r:id="rId2"/>
    <sheet name="Petroleum Containment" sheetId="2" r:id="rId3"/>
    <sheet name="Topside Maint &amp; Clean" sheetId="3" r:id="rId4"/>
    <sheet name="Underwater Hull" sheetId="4" r:id="rId5"/>
    <sheet name="Marina &amp; YC Ops" sheetId="5" r:id="rId6"/>
    <sheet name="Marina &amp; YC Debris" sheetId="6" r:id="rId7"/>
    <sheet name="Boat Sewage" sheetId="7" r:id="rId8"/>
    <sheet name="Solid Waste" sheetId="8" r:id="rId9"/>
    <sheet name="Liquid Waste" sheetId="9" r:id="rId10"/>
    <sheet name="Fish Waste" sheetId="10" r:id="rId11"/>
    <sheet name="Hazardous Mat" sheetId="11" r:id="rId12"/>
    <sheet name="Storm Water" sheetId="12" r:id="rId13"/>
    <sheet name="Environmental" sheetId="13" r:id="rId14"/>
    <sheet name="Score Sheet" sheetId="14" r:id="rId15"/>
    <sheet name="References" sheetId="15" r:id="rId16"/>
  </sheets>
  <calcPr calcId="191029"/>
</workbook>
</file>

<file path=xl/calcChain.xml><?xml version="1.0" encoding="utf-8"?>
<calcChain xmlns="http://schemas.openxmlformats.org/spreadsheetml/2006/main">
  <c r="F11" i="10" l="1"/>
  <c r="F12" i="7"/>
  <c r="F13" i="4"/>
  <c r="F11" i="3"/>
  <c r="F13" i="2"/>
  <c r="G15" i="12"/>
  <c r="G15" i="14" s="1"/>
  <c r="G11" i="10"/>
  <c r="G13" i="14" s="1"/>
  <c r="G20" i="9"/>
  <c r="G12" i="14" s="1"/>
  <c r="G12" i="7"/>
  <c r="G10" i="14" s="1"/>
  <c r="G11" i="6"/>
  <c r="G9" i="14" s="1"/>
  <c r="G18" i="14" l="1"/>
  <c r="F8" i="13"/>
  <c r="F16" i="14" s="1"/>
  <c r="E8" i="13"/>
  <c r="E16" i="14" s="1"/>
  <c r="D8" i="13"/>
  <c r="D16" i="14" s="1"/>
  <c r="C8" i="13"/>
  <c r="C16" i="14" s="1"/>
  <c r="F15" i="12"/>
  <c r="F15" i="14" s="1"/>
  <c r="E15" i="12"/>
  <c r="E15" i="14" s="1"/>
  <c r="D15" i="12"/>
  <c r="D15" i="14" s="1"/>
  <c r="C15" i="12"/>
  <c r="C15" i="14" s="1"/>
  <c r="F14" i="11"/>
  <c r="F14" i="14" s="1"/>
  <c r="E14" i="11"/>
  <c r="E14" i="14" s="1"/>
  <c r="D14" i="11"/>
  <c r="D14" i="14" s="1"/>
  <c r="C14" i="11"/>
  <c r="C14" i="14" s="1"/>
  <c r="F13" i="14"/>
  <c r="E11" i="10"/>
  <c r="E13" i="14" s="1"/>
  <c r="D11" i="10"/>
  <c r="D13" i="14" s="1"/>
  <c r="C11" i="10"/>
  <c r="C13" i="14" s="1"/>
  <c r="F20" i="9"/>
  <c r="F12" i="14" s="1"/>
  <c r="E20" i="9"/>
  <c r="E12" i="14" s="1"/>
  <c r="D20" i="9"/>
  <c r="D12" i="14" s="1"/>
  <c r="C20" i="9"/>
  <c r="C12" i="14" s="1"/>
  <c r="F18" i="8"/>
  <c r="F11" i="14" s="1"/>
  <c r="E18" i="8"/>
  <c r="E11" i="14" s="1"/>
  <c r="D18" i="8"/>
  <c r="D11" i="14" s="1"/>
  <c r="C18" i="8"/>
  <c r="C11" i="14" s="1"/>
  <c r="F10" i="14"/>
  <c r="E12" i="7"/>
  <c r="E10" i="14" s="1"/>
  <c r="D12" i="7"/>
  <c r="D10" i="14" s="1"/>
  <c r="C12" i="7"/>
  <c r="C10" i="14" s="1"/>
  <c r="F11" i="6"/>
  <c r="F9" i="14" s="1"/>
  <c r="E11" i="6"/>
  <c r="E9" i="14" s="1"/>
  <c r="D11" i="6"/>
  <c r="D9" i="14" s="1"/>
  <c r="C11" i="6"/>
  <c r="C9" i="14" s="1"/>
  <c r="F17" i="5"/>
  <c r="F8" i="14" s="1"/>
  <c r="E17" i="5"/>
  <c r="E8" i="14" s="1"/>
  <c r="D17" i="5"/>
  <c r="D8" i="14" s="1"/>
  <c r="C17" i="5"/>
  <c r="C8" i="14" s="1"/>
  <c r="F7" i="14"/>
  <c r="E13" i="4"/>
  <c r="E7" i="14" s="1"/>
  <c r="D13" i="4"/>
  <c r="D7" i="14" s="1"/>
  <c r="C13" i="4"/>
  <c r="C7" i="14" s="1"/>
  <c r="F6" i="14"/>
  <c r="E11" i="3"/>
  <c r="E6" i="14" s="1"/>
  <c r="D11" i="3"/>
  <c r="D6" i="14" s="1"/>
  <c r="C11" i="3"/>
  <c r="C6" i="14" s="1"/>
  <c r="F5" i="14"/>
  <c r="E13" i="2"/>
  <c r="E5" i="14" s="1"/>
  <c r="D13" i="2"/>
  <c r="D5" i="14" s="1"/>
  <c r="C13" i="2"/>
  <c r="C5" i="14" s="1"/>
  <c r="F12" i="1"/>
  <c r="F4" i="14" s="1"/>
  <c r="E12" i="1"/>
  <c r="E4" i="14" s="1"/>
  <c r="D12" i="1"/>
  <c r="D4" i="14" s="1"/>
  <c r="C12" i="1"/>
  <c r="C4" i="14" s="1"/>
  <c r="F18" i="14" l="1"/>
  <c r="D18" i="14"/>
  <c r="E17" i="14"/>
  <c r="E19" i="14" s="1"/>
  <c r="G2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6" authorId="0" shapeId="0" xr:uid="{00000000-0006-0000-0A00-000001000000}">
      <text>
        <r>
          <rPr>
            <sz val="10"/>
            <color rgb="FF000000"/>
            <rFont val="Arial"/>
            <family val="2"/>
          </rPr>
          <t>Marina needs to have a company and contact information readily available
	-Kathy OBrien</t>
        </r>
      </text>
    </comment>
    <comment ref="B13" authorId="0" shapeId="0" xr:uid="{00000000-0006-0000-0A00-000002000000}">
      <text>
        <r>
          <rPr>
            <sz val="10"/>
            <color rgb="FF000000"/>
            <rFont val="Arial"/>
            <family val="2"/>
          </rPr>
          <t>What are the specs for a state approved funnel?
	-Rod Taylor
If no hazardous materials are handled, then they are eligible for the points
	-Kathy OBrien</t>
        </r>
      </text>
    </comment>
    <comment ref="H13" authorId="0" shapeId="0" xr:uid="{00000000-0006-0000-0A00-000003000000}">
      <text>
        <r>
          <rPr>
            <sz val="10"/>
            <color rgb="FF000000"/>
            <rFont val="Arial"/>
            <family val="2"/>
          </rPr>
          <t>hazardous waste disposal funnels is a search phrase.  Also see ?
	-Kathy OBrien</t>
        </r>
      </text>
    </comment>
  </commentList>
</comments>
</file>

<file path=xl/sharedStrings.xml><?xml version="1.0" encoding="utf-8"?>
<sst xmlns="http://schemas.openxmlformats.org/spreadsheetml/2006/main" count="481" uniqueCount="273">
  <si>
    <t>Emergencies</t>
  </si>
  <si>
    <t>Mandatory</t>
  </si>
  <si>
    <t>Additional</t>
  </si>
  <si>
    <t>N/A</t>
  </si>
  <si>
    <t>Initiative</t>
  </si>
  <si>
    <t>Points</t>
  </si>
  <si>
    <t>Score</t>
  </si>
  <si>
    <t>Marina or yacht club has an Emergency Action Plan.</t>
  </si>
  <si>
    <t>Suggest including a Emergency Supply List, Maps of the facility with shut off valves for water, gas, main electrical breakers, storm drains that run to water, evacuation points. Emergency coordinator- contact numbers. Protocol for different scenarios.  On-going staff trining-documentation</t>
  </si>
  <si>
    <t>Marina or yacht club is prepared for spill cleanups.</t>
  </si>
  <si>
    <t>Include a check list of the spill materials in the lid of the spill clean up container. Enough boom inventory to go around largest vessel.</t>
  </si>
  <si>
    <t>Marina or yacht club has personnel trained in first response.</t>
  </si>
  <si>
    <t>CPR training, fire extinguisher training, First aide, Hazwoper training, who to call in emergency spill</t>
  </si>
  <si>
    <t>Spill management is incorporated into new employee training. All employees receive spill management re-training annually.*</t>
  </si>
  <si>
    <t>In addition to team training, consider having local spill management company out to review proceedures.  Vessel assist and Boat US are often available for group training.</t>
  </si>
  <si>
    <t>Provides boater education for:</t>
  </si>
  <si>
    <t>Boat fire extinguishers</t>
  </si>
  <si>
    <t>Resources include "Clean Boating Habits", "ABC's of the California Boating Law,</t>
  </si>
  <si>
    <t>Safe boat maintenance</t>
  </si>
  <si>
    <t>Resources include "Clean Boating Habits", "ABC's of the California Boating Law, "Boaters Guide to S Cal", Boating Clean and Green in CA</t>
  </si>
  <si>
    <t>Continuous ventilation</t>
  </si>
  <si>
    <t>"Safe Boating Facts About the Silent Killer Carbon Monoxide" by DBW, ABC's of the California Boating Law</t>
  </si>
  <si>
    <t>Emergencies Points</t>
  </si>
  <si>
    <t>BMPs - Page 4</t>
  </si>
  <si>
    <t>Petroleum Containment</t>
  </si>
  <si>
    <t>1.</t>
  </si>
  <si>
    <t>Marina or yacht club has a fuel &amp; oil spill prevention &amp; containment plan in writing.</t>
  </si>
  <si>
    <t>Marina has a written procedure to address. Spill Plan Template avilable at https://calspillwatch.dfg.ca.gov/ (Marinas and Yacht Clubs tab.)</t>
  </si>
  <si>
    <t>2.</t>
  </si>
  <si>
    <t>Prohibits the use of detergents and emulsifiers on fuel spills in writing.</t>
  </si>
  <si>
    <t>Marina has a written procedure to address.  Recommended to have Rules &amp; Regulations to prohibit tenants from using detergents and emulsifiers on fuel spills. Regulation applicable to 'Use of Dispersants' available at https://calspillwatch.dfg.ca.gov/ (Marinas and yacht clubs tab)</t>
  </si>
  <si>
    <t>3.</t>
  </si>
  <si>
    <t>Clause in lease agreement that requires boaters to use oil-absorbing materials in their bilges.</t>
  </si>
  <si>
    <t>4.</t>
  </si>
  <si>
    <t>Initiated an absorbant pad exchange program for slip holders.</t>
  </si>
  <si>
    <t>Exchange prgram takes used pads and offers new pads. Contact one of the Board of Directors for information on cost to set this up.</t>
  </si>
  <si>
    <t>5.</t>
  </si>
  <si>
    <t>Filling fuel containers</t>
  </si>
  <si>
    <t>Boating Clean &amp; Green in CA, ABC's of California Boating, Clean Boating Habits</t>
  </si>
  <si>
    <t>Appropriate engine maintenance</t>
  </si>
  <si>
    <t>Environmental Boating Laws Phamplet from DBW, SCal Boaters Guide, Clean Boating Habits, San Francisco Bay Area Clean Boating Map, Boating Clean and Green in CA</t>
  </si>
  <si>
    <t>Appropriate use of oil absorbant materials</t>
  </si>
  <si>
    <t>SCal Boaters Guide, Clean Boating Habits pg 8,10, Boating Clean and Green, San Francisco Bay Area Clean Boating Map, ABC's of Boating</t>
  </si>
  <si>
    <t>Appropriate bilge pumping</t>
  </si>
  <si>
    <t>Boating Clean &amp; Green in CA, S Cal Boaters Guide, Clean Boating Habits, ABC's of Califonria Boating</t>
  </si>
  <si>
    <t>All educational items for boaters can also be addressed with Seminars, Newsletter Articles, Facebook posts, Bulletin Board posts</t>
  </si>
  <si>
    <t>Topside Boat Maintenance &amp; Cleaning</t>
  </si>
  <si>
    <t>Enforces marina or yacht club rules and regulations regarding boat maintenance while in the slip</t>
  </si>
  <si>
    <t>Specify the frequency of inspection, Is the Inspection documented,</t>
  </si>
  <si>
    <t>Marina or yacht club requires subcontractor to sign a contract stating they will comply with enviromentally sound practices at the facility</t>
  </si>
  <si>
    <t>Consider the use of a Access Agreement, MRA has a sample Agreement on the members website. Create Best Management Pratices for vendors to sign</t>
  </si>
  <si>
    <t>Doing only minor maintenance in slips (&lt;25% of deck length)</t>
  </si>
  <si>
    <t>"Boating Clean and Green", "Clean Boating Habits", "Boaters Guide SO CAL", rules and regulations, ABC's of California Boating. Often addressed in Lease/Ordinance</t>
  </si>
  <si>
    <t>Recovering &amp; disposing of sanding dust</t>
  </si>
  <si>
    <t>"Boating Clean and Green", "Clean Boating habits", rules and regluations requiring containment, ABC's of California Boating</t>
  </si>
  <si>
    <t>Environmentally safe cleaning &amp; painting</t>
  </si>
  <si>
    <t>Brochures from Paint Companies, "Boaters Guide SO CAL" Cleaning: ABC's of California Boating, SF Bay/Delta Pumpout Guide &amp; Map for Boaters, Clean Boating Habits</t>
  </si>
  <si>
    <t>Spill avoidance</t>
  </si>
  <si>
    <t>"Boating Clean and Green", "Clean Boating habits", "Boaters Guide SO CAL", rules and regluations requiring minimal amounts used. ABC's of California Boating</t>
  </si>
  <si>
    <t>Topside Boat Maintenance &amp; Cleaning Points</t>
  </si>
  <si>
    <t>Recommended to reinforce education via Seminars, Newsletter and or invoice inserts</t>
  </si>
  <si>
    <t>Underwater Boat Hull Cleaning</t>
  </si>
  <si>
    <t>Recommends nontoxic and legal hull paint to slip holders when applicable</t>
  </si>
  <si>
    <t>Recommend preparing a list of the local boat yards to refer the customer to for advice</t>
  </si>
  <si>
    <t>Encourages the use of enviromentally friendly hull cleaning companies who use Best Management Practices and monitor their divers</t>
  </si>
  <si>
    <t>"Rock the Boat" by Univ of Ca Cooperative Extension-Sea Grant Extension Program. (Some agencies prohibit underwater hull cleaning.) This should be published i.e. moorage rules, flyer or marina BMPs. Recommend California Professional Divers Associaiton website prodivers.org for divers that have been Certified through their program for your area.</t>
  </si>
  <si>
    <t>Properly applying &amp; maintaining hull paints</t>
  </si>
  <si>
    <t>Paint Manufactures brochures, example: Caring for your boat and the Environment by Interlux. A list of local boat yards who specilize in this field</t>
  </si>
  <si>
    <t>After applying new hull paint, follow the paint manufacturer's label for proper cleaning instructions</t>
  </si>
  <si>
    <t>Published in newsletter, moorage rules, flyer or marina BMP's to follow paint manufactures' recommended maintenance. Refer to an experienced diver for information prodivers.org</t>
  </si>
  <si>
    <t>Properly repairing hull bonding or painting problems</t>
  </si>
  <si>
    <t>Published in newsletter, moorage rules, flyer or marina BMP's to follow paint manufactures' recommended maintenance.</t>
  </si>
  <si>
    <t>Reguarly scheduled maintenance using BMPs</t>
  </si>
  <si>
    <t>Boating Clean &amp; Green. Resource= prodivers.org</t>
  </si>
  <si>
    <t>Encourage divers to use least abrasive pads for type of growth</t>
  </si>
  <si>
    <t>Diver BMP's: reference http://www.prodivers.org/ as an example of site for details.</t>
  </si>
  <si>
    <t>Invasive Species Management to boaters</t>
  </si>
  <si>
    <t>Clean Boating Habits. ABC's of California Boating, Stop Aquatic Invaders On Our Coast (Poster and brochure) http://www-csgc.ucsd.edu/RESEARCH/AquaticInvasiveSpecies.html</t>
  </si>
  <si>
    <t>Underwater Boat Hull Cleaning Points</t>
  </si>
  <si>
    <t>Marina &amp; Yacht Club Operations</t>
  </si>
  <si>
    <t>Conducts or attends emergency spill response procedures training</t>
  </si>
  <si>
    <t>Documentation that staff has training for emergency spills. Emergency Procedures Manual, "Vessel Assist" or Contract w Environmental Company demo</t>
  </si>
  <si>
    <t>Prohibits bicycles, motor scooters and motorbikes to be ridden or stored except in designated areas</t>
  </si>
  <si>
    <t>Written Rule for Marina and or signage posted</t>
  </si>
  <si>
    <t>Prohibits unattended open containers of paints and other maintenance supplies on the docks</t>
  </si>
  <si>
    <t>Written Rule for Marina</t>
  </si>
  <si>
    <t>Stores liquid marina or yacht club supplies indoors or in covered containers</t>
  </si>
  <si>
    <t>Dedicated Storage area</t>
  </si>
  <si>
    <t>Cleans all spills immediately</t>
  </si>
  <si>
    <t>Written plan for how to handle spill</t>
  </si>
  <si>
    <t>6.</t>
  </si>
  <si>
    <t>Uses absorbant materials or other environmentally friendly methods to clean liquid spills</t>
  </si>
  <si>
    <t>Spill kits for fuel spills on water can often double for use on land. Kitty litter type absorbent material for land side spills</t>
  </si>
  <si>
    <t>7.</t>
  </si>
  <si>
    <t>8.</t>
  </si>
  <si>
    <t>Marina or yacht club provides electricity to boaters through sub meters</t>
  </si>
  <si>
    <t>9.</t>
  </si>
  <si>
    <t>Requires vendors to sign a release of liability agreement for any work performed</t>
  </si>
  <si>
    <t>MRA provides sample Maritime Premise Access Agreement or contact a Board Member of Clean Marinas</t>
  </si>
  <si>
    <t>10.</t>
  </si>
  <si>
    <t>Provides boater education:</t>
  </si>
  <si>
    <t>Proper storage &amp; disposal of materials</t>
  </si>
  <si>
    <t>So Cal Boaters Guide. ABC's of California Baoting.Clean Boating Habits Best Management Practices created for your facility</t>
  </si>
  <si>
    <t>Emergency spill response</t>
  </si>
  <si>
    <t>So Cal Boaters Guide. Clean Boating Habits. ABC's of California Boating.</t>
  </si>
  <si>
    <t>Household Hazardous Waste disposal site location</t>
  </si>
  <si>
    <t>Posting on Marina or Yacht Club Bulletin Board, So Cal Boaters Guide, ABC's of California Boating, 1-800-CLEANUP www.cleanup.org Boating Clean and Green. Clean Boating Habits.</t>
  </si>
  <si>
    <t>Marina &amp; Yacht Club Operations Points</t>
  </si>
  <si>
    <t>Marina &amp; Yacht Club Debris</t>
  </si>
  <si>
    <t>Requires immediate cleanup of chemical, pesticide, fertilizer and soil spills</t>
  </si>
  <si>
    <t>If you contract with a landscape service, typically this is covered in the contract. Otherwise property should have a Hazardous Material Spill Plan.</t>
  </si>
  <si>
    <t>Requires that pets are not allowed to run unleased in the marina or yacht club in writing</t>
  </si>
  <si>
    <t>In Lease, Rules and Regs or Ordinance</t>
  </si>
  <si>
    <t>Requires that pet owners clean up after their pets</t>
  </si>
  <si>
    <t>Supplies disposal bags for pet owners</t>
  </si>
  <si>
    <t>Resource: Mutt Mitts</t>
  </si>
  <si>
    <t>Requires boaters to throw nothing illegal overboard*</t>
  </si>
  <si>
    <t>Marina &amp; Yacht Club Debris Points</t>
  </si>
  <si>
    <t>Boat Sewage Discharge</t>
  </si>
  <si>
    <t>Enforces existing local, state and federal regulations pertaining to marine sanitation devices and the illegal discharge of boat sewage in writing</t>
  </si>
  <si>
    <t>If marina or yacht club provides onsite pumpout facility, ensure it is user friendly, open at convenient times and at a reasonable cost</t>
  </si>
  <si>
    <t>In addition to State mandated signs, need a sign with hours and facility number if not working</t>
  </si>
  <si>
    <t>Documentation</t>
  </si>
  <si>
    <t>Resource: Pump out maps 1) Dept of Boating &amp; Waterways=Vivian Matuk vmatuk@coastal.ca.gov 2) San Francisco Estuary Partnership website:  http://sfep.sfei.org/our-projects/water-quality-improvement/boatin/</t>
  </si>
  <si>
    <t>Proper use of marine sanitation devices</t>
  </si>
  <si>
    <t>Pump out maps, ABC's of California Boating, Clean Boating Habits. Links to San Francisco Estuary Partnership 'Sewage' video, Located on webstie:   http://sfep.sfei.org/our-projects/water-quality-improvement/boatin/</t>
  </si>
  <si>
    <t>Abiding by the Clean Water Act</t>
  </si>
  <si>
    <t>Boat Sewage Discharge Points</t>
  </si>
  <si>
    <t>Solid Waste</t>
  </si>
  <si>
    <t>Disposes of solid waste in accordance with all local, state and federal regulations</t>
  </si>
  <si>
    <t>Demonstrate knowledge of local, state and federal regulations. Written statement, plan, procedure or program. Included in SWPPP. Confirmation of trash service company.</t>
  </si>
  <si>
    <t>Keeps litter picked up on a daily basis*</t>
  </si>
  <si>
    <t>Keep log, checklist or document litter control activities. Written statement, plan, procedure or program.</t>
  </si>
  <si>
    <t>Places trashcans and dumpsters in convenient locations</t>
  </si>
  <si>
    <t>Map of trash receptacles. Pictures of trash receptacles in place. Written statement, plan, procedure or program.</t>
  </si>
  <si>
    <t>Covers trashcans and dumpsters</t>
  </si>
  <si>
    <t>Pictures of trash recptacles and dumptsters with lids. Include statement in plan, procedure or program.</t>
  </si>
  <si>
    <t>Keeps trash enclosures clean and free of debris</t>
  </si>
  <si>
    <t>Written statement, plan, procedure, program or documentation.</t>
  </si>
  <si>
    <t>List of clean up materials and location. Picture of clean up materials.</t>
  </si>
  <si>
    <t>Conducts periodic inspections of trash storage areas</t>
  </si>
  <si>
    <t>Provides recycling containers</t>
  </si>
  <si>
    <t>Provides recycling for fishing line</t>
  </si>
  <si>
    <t>Pictures of fishing line recycling collection. Ref: http://www.berkley-fishing.com/about/berkley-conservation-institute/recycling/line-recycling. Monofilament recycle program, grant funds provide containers. Contact Vivian Matuk California Coastal Commission vmatuk@coastal.ca.gov Boat US https://www.boatus.com/foundation/monofilament/</t>
  </si>
  <si>
    <t>Provides education to boaters for</t>
  </si>
  <si>
    <t>Prohibition of dumping wastes into water</t>
  </si>
  <si>
    <t>ABC's of Califronia Boating, Clean Boating Habits, Boating Clean and Green</t>
  </si>
  <si>
    <t>Proper disposal of garbage, recyclables and other wastes</t>
  </si>
  <si>
    <t>ABC's of Califronia BoatingClean Boating Habits, SF Bay Area Clean Boating Map</t>
  </si>
  <si>
    <t>Proper disposal of batteries and zinc anodes</t>
  </si>
  <si>
    <t>Boating Clean and Green, ABC's of California Boating, Household Hazardouos Waste location map,</t>
  </si>
  <si>
    <t>Solid Waste Points</t>
  </si>
  <si>
    <t>,</t>
  </si>
  <si>
    <t>Liquid Waste</t>
  </si>
  <si>
    <t>Maintains an oil spill response plan and has containment/cleanup supplies available</t>
  </si>
  <si>
    <t>Trains marina and yacht club employees in oil response</t>
  </si>
  <si>
    <t>Documentation of in-house training ok. Hazwoper Certificate optional</t>
  </si>
  <si>
    <t>Slip lease agreements contain language requiring the proper disposal of liquid waste</t>
  </si>
  <si>
    <t>Encourages boaters to use local Household Hazardous Waste collection sites</t>
  </si>
  <si>
    <t>Information to boaters on items the facility may take and what needs to be taken to a Household Hazardous Waste location and where that location is</t>
  </si>
  <si>
    <t>Posts in public place, a list of local Household Hazardous Waste collection sites</t>
  </si>
  <si>
    <t>Uses environmentally safe liquid materials when possible</t>
  </si>
  <si>
    <t>Provides a waste oil collection site</t>
  </si>
  <si>
    <t>This is not a manifest from pick-up of hazardous materials but an individual log of what is dropped off by whom and how much. Some facilities control substances to avoid a 'hot load' of contaminated oil.</t>
  </si>
  <si>
    <t>Stores minimal quantities of useful hazardous liquid materials*</t>
  </si>
  <si>
    <t>11.</t>
  </si>
  <si>
    <t>Provides bilge water recycling station</t>
  </si>
  <si>
    <t>12.</t>
  </si>
  <si>
    <t>Proper disposal of used oil &amp; filters</t>
  </si>
  <si>
    <t>ABC's of California Boating, Clean Boating Habits, Boating Clean and Green</t>
  </si>
  <si>
    <t>Checking bilge before pumping</t>
  </si>
  <si>
    <t>Clean Boating Habits, ABC's of California Boating</t>
  </si>
  <si>
    <t>Proper oil changing techniques</t>
  </si>
  <si>
    <t>Boating Clean and Green, ABC's of California Boating</t>
  </si>
  <si>
    <t>Spill response procedures</t>
  </si>
  <si>
    <t>Clean Boating Habits, ABC's of California Boating, Newsletters, Boating Clean and Green</t>
  </si>
  <si>
    <t>Liquid Waste Points</t>
  </si>
  <si>
    <t>Fish Waste</t>
  </si>
  <si>
    <t>Provides education to boaters for:</t>
  </si>
  <si>
    <t>Importance of proper fish cleaning techniques</t>
  </si>
  <si>
    <t>Clean Boating Habits Pg 21, ABC's of California Boating Pg 54</t>
  </si>
  <si>
    <t>Disposal of unwanted bait offshore</t>
  </si>
  <si>
    <t>Evscerate (gut) fish and dispose of contents at sea</t>
  </si>
  <si>
    <t>Bans the cleaning of fish in marina or yacht club basin in writing, if onsite cleaning is not provided</t>
  </si>
  <si>
    <t>Fish Waste Points</t>
  </si>
  <si>
    <t>Marina or yacht club has a Hazardous Materials Management Plan and disposal records on file. Check with your local certified unified program agency (CUPA) or Dept. of Toxic Substances for information on your business plan.</t>
  </si>
  <si>
    <t>Facilities that take oil typically have a permit and manifest documentation. For information on costs to set up a used oil program onsite, please contact one of the Clean Marina Board Members</t>
  </si>
  <si>
    <t>Has designated emergency coordinator and trained personnel who handle hazardous materials in proper management procedures and emergency response.</t>
  </si>
  <si>
    <t>Should be in the Emerygency Book</t>
  </si>
  <si>
    <t>Contracts with an approved hazardous materials hauler for legal disposal.*</t>
  </si>
  <si>
    <t>Provide Contractor name and manifests</t>
  </si>
  <si>
    <t>Stores, manages and disposes of hazardous materials and waste legally.*</t>
  </si>
  <si>
    <t>Containers labeled and dated with secondary container.</t>
  </si>
  <si>
    <t>Stores hazardous materials off ground and covered with an impervious surface (e.g. roof, tarp, etc.).*</t>
  </si>
  <si>
    <t>Keeps hazardous material containers and drums in good condition and closed securely.*</t>
  </si>
  <si>
    <t>Clean up and dispose of spills and leaks promptly and properly.*</t>
  </si>
  <si>
    <t>S/B part of procedures manual</t>
  </si>
  <si>
    <t>Provides spill control material and empty containers for emergency clean up.*</t>
  </si>
  <si>
    <t>Segregates material to ensure that only materials that are hazardous are handled as such.*</t>
  </si>
  <si>
    <t>Segregation example- Batteries and used oil should not be stored in same area. Amonia and Bleach s/b seperated</t>
  </si>
  <si>
    <t>Uses any state approved funnels to ensure that containers and tanks are properly closed after materials are added when applicable.*</t>
  </si>
  <si>
    <t>Oil containers should have proper lids, fuel containers proper funnels</t>
  </si>
  <si>
    <t>Hazardous Waste Points</t>
  </si>
  <si>
    <t>Storm Water Runoff</t>
  </si>
  <si>
    <t>Marina or yacht club has a Storm Water Pollution Prevention Plan when applicable and makes it available.</t>
  </si>
  <si>
    <t>Resource:  City/County Strom water prevention plans available online. Contact Clean Marina Mentor. All facilities should have a plan to keep storm drains protected.</t>
  </si>
  <si>
    <t>Maintains materials and equipment needed for storm water spill response.*</t>
  </si>
  <si>
    <t>Examples: Boom, drain covers, absorbent materials</t>
  </si>
  <si>
    <t>Reports spills that have a potential to enter the storm drain system or body of water to the National Response &amp; Office of Emergency Services.</t>
  </si>
  <si>
    <t>s/b part of your Prevention Plan</t>
  </si>
  <si>
    <t>Develop and implement a regular sweeping/cleaning program.</t>
  </si>
  <si>
    <t>Reduce or eliminate landscaping and irrigation runoff into the storm drain or water body such as landscaped swales, permeable pavement, buffer strips, rain gardens or other treatment alternatives to filter pollutant runoff from impervious surfaces (parking lots, rooftops etc.).</t>
  </si>
  <si>
    <t>Facility has tried to maximize its permeable surfaces for stormwater runoff.</t>
  </si>
  <si>
    <t>Does facility minimize its fertilizer and herbicides and adopt safe pesticide use?</t>
  </si>
  <si>
    <t>Storm Water Runoff Points</t>
  </si>
  <si>
    <t>Environmental Programs</t>
  </si>
  <si>
    <t>Marina or yacht club is certified in the Dockwalker Program or a similar boater education program.</t>
  </si>
  <si>
    <t>Contact for Dockwalker Training: Vivian Matuk vmatuk@coastal.ca.gov</t>
  </si>
  <si>
    <t>Location of No Discharge Zones</t>
  </si>
  <si>
    <t>Pump out maps, ABC's of California Boating. EPA website http://www.epa.gov/region9/water/no-discharge/</t>
  </si>
  <si>
    <t>Environmental Programs Points</t>
  </si>
  <si>
    <t>Score Sheet</t>
  </si>
  <si>
    <t>Category</t>
  </si>
  <si>
    <t>Section Page #</t>
  </si>
  <si>
    <t>Comment</t>
  </si>
  <si>
    <t>Petroleum Containment*</t>
  </si>
  <si>
    <t>Topside Boat Maintenance and Cleaning</t>
  </si>
  <si>
    <t>Marina and Yacht Club Operations*</t>
  </si>
  <si>
    <t>Marina and Yacht Club Debris*</t>
  </si>
  <si>
    <t>Boat Sewage Discharge*</t>
  </si>
  <si>
    <t>Hazardous Materials*</t>
  </si>
  <si>
    <t>References</t>
  </si>
  <si>
    <t>Number</t>
  </si>
  <si>
    <t>Reference</t>
  </si>
  <si>
    <t>Description</t>
  </si>
  <si>
    <t>Berms off or containment of trash and recycling areas to prevent leaks from entering the waters and or slopes away from water and drains. **</t>
  </si>
  <si>
    <t>All potted plants in and around the marina or yacht club are prohibited or have secondary containment**</t>
  </si>
  <si>
    <t>Cleans parking lots using dry methods or methods in which wash water is recovered.  (N/A for facilities with no parking lot)**</t>
  </si>
  <si>
    <t>Installs adequate signs on the pumpout including hours of operation and contact information if pumpout is non operable.  If no pumpout then N/A**</t>
  </si>
  <si>
    <t>Inspects and maintains the pumpout reguarly when applicable.  If not pumpout no points.**</t>
  </si>
  <si>
    <t>Posts and makes available to boaters a list of local pumpout locations and/or vendors. (Lakes regulated for no pumpout must still provide closest location)**</t>
  </si>
  <si>
    <t>Keeps cleanup equipment and materials available</t>
  </si>
  <si>
    <t>Trash skimmers. Documentation of collection whether manual or automated required.**</t>
  </si>
  <si>
    <t>Maintains a log of all waste oil collected from vessels within your facility.  N/A if no waste oil on site.**</t>
  </si>
  <si>
    <t>Accepts used oil filters at the oil collection site.  N/A if no waste oil collection on site. **</t>
  </si>
  <si>
    <t>Establishes fish cleaning stations with trash receptacle. (If marina or yacht club does not have on site fish cleaning, see #4 below) no points if none.**</t>
  </si>
  <si>
    <t>Provide proper use signs at fish cleaning stations.  No station =N/A **</t>
  </si>
  <si>
    <t>Prohibits vehicle/vessel washing &amp; maintenance in marina or yacht club parking lots. If no lot, points given**</t>
  </si>
  <si>
    <t>Provides signs adjacent to parking lots to prohibit littering, dumping &amp;/or vehicle/vessel service/cleaning. If not lot N/A**</t>
  </si>
  <si>
    <t>Provides signage adjacent to storm drain inlet to discourage illegal dumping of pollutants. If no lot N/A**</t>
  </si>
  <si>
    <t>Provides filtration system in parking lot drain. If no lot N/A**</t>
  </si>
  <si>
    <t>Hosts clean up Event.  Must be documented by Announcement, Advertissement, Invitation**</t>
  </si>
  <si>
    <t>Emergencies*</t>
  </si>
  <si>
    <t>Storm Water Runoff*</t>
  </si>
  <si>
    <t xml:space="preserve"> </t>
  </si>
  <si>
    <t>POINTS/PERCENTAGE NEEDED</t>
  </si>
  <si>
    <t>TOTAL POINTS RECEIVED</t>
  </si>
  <si>
    <t>POINTS POSSIBLE</t>
  </si>
  <si>
    <t>PERCENTAGE OF ADDITIONAL POINTS</t>
  </si>
  <si>
    <t>N/A POINTS ARE SUBTRACTED FROM ADDITIONAL POINTS POSSIBLE.  THEY ARE THEN DIVIDED BY ADDITIONAL POINTS RECEIVED.  THIS IS YOUR FINAL PERCENTAGE</t>
  </si>
  <si>
    <t>N/A POINTS SUBTRACTED FROM ADDITIONAL POINTS POSSIBLE</t>
  </si>
  <si>
    <t>Hazardous Materials</t>
  </si>
  <si>
    <t>CERTIFICATION CHECKLIST</t>
  </si>
  <si>
    <t xml:space="preserve">ADDRESS: </t>
  </si>
  <si>
    <t>Marina to be re certified every 5 years</t>
  </si>
  <si>
    <t>MARINA NAME:</t>
  </si>
  <si>
    <t>EMAIL ADDRESS:</t>
  </si>
  <si>
    <t>MARINA CONTACTS:</t>
  </si>
  <si>
    <t>CITY, STATE, ZIP:</t>
  </si>
  <si>
    <t>PHONE:</t>
  </si>
  <si>
    <t>REVIEWER(S) NAME:</t>
  </si>
  <si>
    <t>1st Certification fee: $750</t>
  </si>
  <si>
    <t>Re-certification fee: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</si>
</sst>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6" x14ac:knownFonts="1">
    <font>
      <sz val="10"/>
      <color rgb="FF000000"/>
      <name val="Arial"/>
    </font>
    <font>
      <sz val="11"/>
      <color rgb="FF000000"/>
      <name val="Calibri"/>
      <family val="2"/>
    </font>
    <font>
      <sz val="11"/>
      <color rgb="FF000000"/>
      <name val="Calibri"/>
      <family val="2"/>
    </font>
    <font>
      <sz val="11"/>
      <color rgb="FF000000"/>
      <name val="Comic Sans MS"/>
      <family val="4"/>
    </font>
    <font>
      <sz val="11"/>
      <color rgb="FF000000"/>
      <name val="Calibri"/>
      <family val="2"/>
    </font>
    <font>
      <sz val="11"/>
      <color rgb="FF000000"/>
      <name val="Comic Sans MS"/>
      <family val="4"/>
    </font>
    <font>
      <sz val="11"/>
      <color rgb="FF000000"/>
      <name val="Calibri"/>
      <family val="2"/>
    </font>
    <font>
      <sz val="11"/>
      <color rgb="FF000000"/>
      <name val="Comic Sans MS"/>
      <family val="4"/>
    </font>
    <font>
      <b/>
      <sz val="14"/>
      <color rgb="FF000000"/>
      <name val="Comic Sans MS"/>
      <family val="4"/>
    </font>
    <font>
      <sz val="11"/>
      <color rgb="FF000000"/>
      <name val="Calibri"/>
      <family val="2"/>
    </font>
    <font>
      <sz val="10"/>
      <color rgb="FF000000"/>
      <name val="Arial"/>
      <family val="2"/>
    </font>
    <font>
      <sz val="11"/>
      <color rgb="FF000000"/>
      <name val="Calibri Light"/>
      <family val="2"/>
    </font>
    <font>
      <sz val="9"/>
      <color rgb="FF000000"/>
      <name val="Calibri Light"/>
      <family val="2"/>
    </font>
    <font>
      <b/>
      <sz val="11"/>
      <color rgb="FF000000"/>
      <name val="Calibri Light"/>
      <family val="2"/>
    </font>
    <font>
      <b/>
      <sz val="14"/>
      <color rgb="FF000000"/>
      <name val="Calibri Light"/>
      <family val="2"/>
    </font>
    <font>
      <sz val="10"/>
      <color rgb="FF000000"/>
      <name val="Calibri Light"/>
      <family val="2"/>
    </font>
    <font>
      <u/>
      <sz val="11"/>
      <color rgb="FF000000"/>
      <name val="Calibri Light"/>
      <family val="2"/>
    </font>
    <font>
      <sz val="11"/>
      <color rgb="FFFF0000"/>
      <name val="Calibri Light"/>
      <family val="2"/>
    </font>
    <font>
      <sz val="11"/>
      <color rgb="FFC00000"/>
      <name val="Calibri Light"/>
      <family val="2"/>
    </font>
    <font>
      <sz val="10"/>
      <color rgb="FF000000"/>
      <name val="Arial"/>
      <family val="2"/>
    </font>
    <font>
      <i/>
      <sz val="10"/>
      <name val="Arial"/>
      <family val="2"/>
    </font>
    <font>
      <b/>
      <sz val="10"/>
      <name val="Arial"/>
      <family val="2"/>
    </font>
    <font>
      <sz val="10"/>
      <name val="Arial"/>
      <family val="2"/>
    </font>
    <font>
      <sz val="12"/>
      <color rgb="FF000000"/>
      <name val="Arial"/>
      <family val="2"/>
    </font>
    <font>
      <b/>
      <sz val="12"/>
      <color rgb="FF000000"/>
      <name val="Arial"/>
      <family val="2"/>
    </font>
    <font>
      <b/>
      <sz val="10"/>
      <color rgb="FF000000"/>
      <name val="Arial"/>
      <family val="2"/>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9" fontId="10" fillId="0" borderId="0" applyFont="0" applyFill="0" applyBorder="0" applyAlignment="0" applyProtection="0"/>
    <xf numFmtId="44" fontId="19" fillId="0" borderId="0" applyFont="0" applyFill="0" applyBorder="0" applyAlignment="0" applyProtection="0"/>
  </cellStyleXfs>
  <cellXfs count="97">
    <xf numFmtId="0" fontId="0" fillId="0" borderId="0" xfId="0" applyAlignment="1">
      <alignment wrapText="1"/>
    </xf>
    <xf numFmtId="0" fontId="1" fillId="0" borderId="3" xfId="0" applyFont="1" applyBorder="1" applyAlignment="1">
      <alignment horizontal="center" vertical="center"/>
    </xf>
    <xf numFmtId="0" fontId="2" fillId="0" borderId="3" xfId="0" applyFont="1" applyBorder="1" applyAlignment="1">
      <alignment horizont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xf numFmtId="0" fontId="6" fillId="0" borderId="0" xfId="0" applyFont="1"/>
    <xf numFmtId="0" fontId="7" fillId="0" borderId="0" xfId="0" applyFont="1" applyAlignment="1">
      <alignment horizontal="center" vertical="center"/>
    </xf>
    <xf numFmtId="0" fontId="9" fillId="0" borderId="3" xfId="0" applyFont="1" applyBorder="1"/>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vertical="center"/>
    </xf>
    <xf numFmtId="0" fontId="11" fillId="3" borderId="1" xfId="0" applyFont="1" applyFill="1" applyBorder="1" applyAlignment="1">
      <alignment vertical="center"/>
    </xf>
    <xf numFmtId="0" fontId="12" fillId="0" borderId="1" xfId="0" applyFont="1" applyBorder="1" applyAlignment="1">
      <alignment vertical="center" wrapText="1"/>
    </xf>
    <xf numFmtId="0" fontId="11" fillId="0" borderId="1" xfId="0" applyFont="1" applyBorder="1" applyAlignment="1">
      <alignment wrapText="1"/>
    </xf>
    <xf numFmtId="0" fontId="11" fillId="0" borderId="1" xfId="0" applyFont="1" applyBorder="1"/>
    <xf numFmtId="0" fontId="11" fillId="3" borderId="1" xfId="0" applyFont="1" applyFill="1" applyBorder="1"/>
    <xf numFmtId="0" fontId="12" fillId="0" borderId="1" xfId="0" applyFont="1" applyBorder="1" applyAlignment="1">
      <alignment wrapText="1"/>
    </xf>
    <xf numFmtId="0" fontId="12" fillId="0" borderId="1" xfId="0" applyFont="1" applyBorder="1"/>
    <xf numFmtId="0" fontId="11" fillId="0" borderId="1" xfId="0" applyFont="1" applyBorder="1" applyAlignment="1">
      <alignment horizontal="right" vertical="center"/>
    </xf>
    <xf numFmtId="0" fontId="15" fillId="0" borderId="0" xfId="0" applyFont="1" applyAlignment="1">
      <alignment wrapText="1"/>
    </xf>
    <xf numFmtId="49"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1" fillId="3" borderId="1" xfId="0" applyFont="1" applyFill="1" applyBorder="1" applyAlignment="1">
      <alignment horizontal="center" vertical="center"/>
    </xf>
    <xf numFmtId="0" fontId="12" fillId="0" borderId="1" xfId="0" applyFont="1" applyBorder="1" applyAlignment="1">
      <alignment horizontal="left" vertical="center" wrapText="1"/>
    </xf>
    <xf numFmtId="0" fontId="11" fillId="0" borderId="0" xfId="0" applyFont="1" applyAlignment="1">
      <alignment horizontal="center" vertical="center"/>
    </xf>
    <xf numFmtId="0" fontId="11" fillId="0" borderId="1" xfId="0" applyFont="1" applyBorder="1" applyAlignment="1">
      <alignment horizontal="right"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1" fillId="3" borderId="1" xfId="0" applyFont="1" applyFill="1" applyBorder="1" applyAlignment="1">
      <alignment vertical="center" wrapText="1"/>
    </xf>
    <xf numFmtId="0" fontId="11" fillId="0" borderId="3" xfId="0" applyFont="1" applyBorder="1" applyAlignment="1">
      <alignment horizontal="center" vertical="center"/>
    </xf>
    <xf numFmtId="0" fontId="11" fillId="0" borderId="3" xfId="0" applyFont="1" applyBorder="1"/>
    <xf numFmtId="0" fontId="11" fillId="0" borderId="0" xfId="0" applyFont="1" applyAlignment="1">
      <alignment wrapText="1"/>
    </xf>
    <xf numFmtId="0" fontId="11" fillId="0" borderId="0" xfId="0" applyFont="1"/>
    <xf numFmtId="49" fontId="11" fillId="0" borderId="0" xfId="0" applyNumberFormat="1" applyFont="1" applyAlignment="1">
      <alignment horizontal="center" vertical="center"/>
    </xf>
    <xf numFmtId="0" fontId="13" fillId="0" borderId="1" xfId="0" applyFont="1" applyBorder="1" applyAlignment="1">
      <alignment wrapText="1"/>
    </xf>
    <xf numFmtId="0" fontId="12" fillId="0" borderId="1" xfId="0" applyFont="1" applyBorder="1" applyAlignment="1">
      <alignment vertical="center"/>
    </xf>
    <xf numFmtId="0" fontId="11" fillId="0" borderId="1" xfId="0" applyFont="1" applyBorder="1" applyAlignment="1">
      <alignment horizontal="left" wrapText="1"/>
    </xf>
    <xf numFmtId="0" fontId="12" fillId="0" borderId="1" xfId="0" applyFont="1" applyBorder="1" applyAlignment="1">
      <alignment horizontal="center" vertical="center"/>
    </xf>
    <xf numFmtId="0" fontId="11" fillId="2" borderId="1" xfId="0" applyFont="1" applyFill="1" applyBorder="1"/>
    <xf numFmtId="0" fontId="11" fillId="0" borderId="1" xfId="0" applyFont="1" applyFill="1" applyBorder="1"/>
    <xf numFmtId="0" fontId="11" fillId="2" borderId="1" xfId="0" applyFont="1" applyFill="1" applyBorder="1" applyAlignment="1">
      <alignment horizontal="center" vertical="center"/>
    </xf>
    <xf numFmtId="0" fontId="11" fillId="2" borderId="1" xfId="0" applyFont="1" applyFill="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1" fillId="0" borderId="0" xfId="0" applyFont="1" applyAlignment="1">
      <alignment vertical="center"/>
    </xf>
    <xf numFmtId="0" fontId="14" fillId="0" borderId="4" xfId="0" applyFont="1" applyBorder="1"/>
    <xf numFmtId="0" fontId="14" fillId="0" borderId="8" xfId="0" applyFont="1" applyBorder="1" applyAlignment="1">
      <alignment horizontal="center"/>
    </xf>
    <xf numFmtId="0" fontId="14" fillId="0" borderId="8" xfId="0" applyFont="1" applyBorder="1"/>
    <xf numFmtId="0" fontId="14" fillId="0" borderId="6" xfId="0" applyFont="1" applyBorder="1"/>
    <xf numFmtId="0" fontId="11" fillId="0" borderId="1" xfId="0" applyFont="1" applyBorder="1" applyAlignment="1">
      <alignment horizontal="center" wrapText="1"/>
    </xf>
    <xf numFmtId="1" fontId="11" fillId="0" borderId="1" xfId="0" applyNumberFormat="1" applyFont="1" applyBorder="1" applyAlignment="1">
      <alignment horizontal="center" vertical="center"/>
    </xf>
    <xf numFmtId="9" fontId="11" fillId="0" borderId="1" xfId="0" applyNumberFormat="1" applyFont="1" applyBorder="1" applyAlignment="1">
      <alignment horizontal="center" vertical="center"/>
    </xf>
    <xf numFmtId="0" fontId="11" fillId="0" borderId="3" xfId="0" applyFont="1" applyBorder="1" applyAlignment="1">
      <alignment horizontal="center"/>
    </xf>
    <xf numFmtId="0" fontId="11" fillId="0" borderId="0" xfId="0" applyFont="1" applyAlignment="1">
      <alignment horizontal="center"/>
    </xf>
    <xf numFmtId="0" fontId="11" fillId="0" borderId="0" xfId="0" applyFont="1" applyAlignment="1">
      <alignment horizontal="right"/>
    </xf>
    <xf numFmtId="0" fontId="17" fillId="0" borderId="1" xfId="0" applyFont="1" applyFill="1" applyBorder="1" applyAlignment="1">
      <alignment horizontal="center" vertical="center"/>
    </xf>
    <xf numFmtId="9" fontId="11" fillId="0" borderId="1" xfId="1" applyFont="1" applyBorder="1"/>
    <xf numFmtId="0" fontId="11" fillId="0" borderId="0" xfId="0" applyFont="1" applyBorder="1" applyAlignment="1">
      <alignment horizontal="center"/>
    </xf>
    <xf numFmtId="0" fontId="11" fillId="0" borderId="0" xfId="0" applyFont="1" applyAlignment="1">
      <alignment vertical="center" wrapText="1"/>
    </xf>
    <xf numFmtId="0" fontId="11" fillId="0" borderId="1" xfId="0" applyFont="1" applyBorder="1" applyAlignment="1"/>
    <xf numFmtId="0" fontId="18" fillId="0" borderId="1" xfId="0" applyFont="1" applyBorder="1" applyAlignment="1">
      <alignment horizontal="center" vertical="center"/>
    </xf>
    <xf numFmtId="0" fontId="0" fillId="0" borderId="0" xfId="0"/>
    <xf numFmtId="0" fontId="20" fillId="0" borderId="0" xfId="0" applyFont="1"/>
    <xf numFmtId="0" fontId="21" fillId="0" borderId="0" xfId="0" applyFont="1"/>
    <xf numFmtId="0" fontId="22" fillId="0" borderId="1" xfId="0" applyFont="1" applyBorder="1"/>
    <xf numFmtId="0" fontId="0" fillId="0" borderId="0" xfId="0" applyAlignment="1">
      <alignment horizontal="center"/>
    </xf>
    <xf numFmtId="0" fontId="22" fillId="0" borderId="1" xfId="0" applyFont="1" applyBorder="1" applyAlignment="1">
      <alignment wrapText="1"/>
    </xf>
    <xf numFmtId="0" fontId="0" fillId="0" borderId="0" xfId="0" applyAlignment="1">
      <alignment horizontal="left" wrapText="1"/>
    </xf>
    <xf numFmtId="164" fontId="0" fillId="0" borderId="0" xfId="2" applyNumberFormat="1" applyFont="1"/>
    <xf numFmtId="164" fontId="0" fillId="0" borderId="0" xfId="2" applyNumberFormat="1" applyFont="1" applyBorder="1"/>
    <xf numFmtId="0" fontId="0" fillId="0" borderId="1" xfId="0" applyBorder="1" applyAlignment="1">
      <alignment wrapText="1"/>
    </xf>
    <xf numFmtId="0" fontId="10" fillId="0" borderId="1" xfId="0" applyFont="1" applyBorder="1" applyAlignment="1">
      <alignment wrapText="1"/>
    </xf>
    <xf numFmtId="0" fontId="23" fillId="0" borderId="0" xfId="0" applyFont="1"/>
    <xf numFmtId="164" fontId="23" fillId="0" borderId="0" xfId="2" applyNumberFormat="1" applyFont="1" applyBorder="1"/>
    <xf numFmtId="0" fontId="23" fillId="0" borderId="0" xfId="0" applyFont="1" applyAlignment="1">
      <alignment horizontal="left"/>
    </xf>
    <xf numFmtId="0" fontId="14" fillId="0" borderId="1" xfId="0" applyFont="1" applyBorder="1" applyAlignment="1">
      <alignment horizontal="center"/>
    </xf>
    <xf numFmtId="0" fontId="11" fillId="0" borderId="1" xfId="0" applyFont="1" applyBorder="1" applyAlignment="1">
      <alignment horizontal="center"/>
    </xf>
    <xf numFmtId="0" fontId="13" fillId="0" borderId="1" xfId="0" applyFont="1" applyBorder="1" applyAlignment="1">
      <alignment horizontal="left"/>
    </xf>
    <xf numFmtId="0" fontId="13" fillId="0" borderId="4" xfId="0" applyFont="1" applyBorder="1" applyAlignment="1">
      <alignment horizontal="left" wrapText="1"/>
    </xf>
    <xf numFmtId="0" fontId="13" fillId="0" borderId="6" xfId="0" applyFont="1" applyBorder="1" applyAlignment="1">
      <alignment horizontal="left" wrapText="1"/>
    </xf>
    <xf numFmtId="0" fontId="11" fillId="0" borderId="0" xfId="0" applyFont="1" applyAlignment="1">
      <alignment horizontal="right"/>
    </xf>
    <xf numFmtId="0" fontId="16" fillId="0" borderId="0" xfId="0" applyFont="1" applyAlignment="1">
      <alignment horizontal="center"/>
    </xf>
    <xf numFmtId="0" fontId="11" fillId="0" borderId="0" xfId="0" applyFont="1" applyAlignment="1">
      <alignment horizont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wrapText="1"/>
    </xf>
    <xf numFmtId="0" fontId="11" fillId="0" borderId="7" xfId="0" applyFont="1" applyBorder="1" applyAlignment="1">
      <alignment horizontal="center" wrapText="1"/>
    </xf>
    <xf numFmtId="0" fontId="8" fillId="0" borderId="1" xfId="0" applyFont="1" applyBorder="1" applyAlignment="1">
      <alignment horizontal="center"/>
    </xf>
    <xf numFmtId="0" fontId="24" fillId="0" borderId="0" xfId="0" applyFont="1"/>
    <xf numFmtId="164" fontId="24" fillId="0" borderId="0" xfId="2" applyNumberFormat="1" applyFont="1" applyBorder="1"/>
    <xf numFmtId="0" fontId="25" fillId="0" borderId="0" xfId="0" applyFont="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985</xdr:colOff>
      <xdr:row>0</xdr:row>
      <xdr:rowOff>26275</xdr:rowOff>
    </xdr:from>
    <xdr:to>
      <xdr:col>10</xdr:col>
      <xdr:colOff>271355</xdr:colOff>
      <xdr:row>9</xdr:row>
      <xdr:rowOff>28575</xdr:rowOff>
    </xdr:to>
    <xdr:pic>
      <xdr:nvPicPr>
        <xdr:cNvPr id="2" name="Picture 2">
          <a:extLst>
            <a:ext uri="{FF2B5EF4-FFF2-40B4-BE49-F238E27FC236}">
              <a16:creationId xmlns:a16="http://schemas.microsoft.com/office/drawing/2014/main" id="{273B0347-2ECC-445A-B632-92A82BAF94D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6" t="12984" b="12761"/>
        <a:stretch/>
      </xdr:blipFill>
      <xdr:spPr bwMode="auto">
        <a:xfrm>
          <a:off x="4601560" y="26275"/>
          <a:ext cx="2708770" cy="179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533400</xdr:colOff>
      <xdr:row>23</xdr:row>
      <xdr:rowOff>19050</xdr:rowOff>
    </xdr:to>
    <xdr:sp macro="" textlink="">
      <xdr:nvSpPr>
        <xdr:cNvPr id="1028" name="Rectangle 4" hidden="1">
          <a:extLst>
            <a:ext uri="{FF2B5EF4-FFF2-40B4-BE49-F238E27FC236}">
              <a16:creationId xmlns:a16="http://schemas.microsoft.com/office/drawing/2014/main" id="{00000000-0008-0000-0A00-000004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1303020</xdr:colOff>
      <xdr:row>14</xdr:row>
      <xdr:rowOff>38100</xdr:rowOff>
    </xdr:to>
    <xdr:sp macro="" textlink="">
      <xdr:nvSpPr>
        <xdr:cNvPr id="2" name="Rectangle 4" hidden="1">
          <a:extLst>
            <a:ext uri="{FF2B5EF4-FFF2-40B4-BE49-F238E27FC236}">
              <a16:creationId xmlns:a16="http://schemas.microsoft.com/office/drawing/2014/main" id="{00000000-0008-0000-0A00-0000020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1193800</xdr:colOff>
      <xdr:row>14</xdr:row>
      <xdr:rowOff>25400</xdr:rowOff>
    </xdr:to>
    <xdr:sp macro="" textlink="">
      <xdr:nvSpPr>
        <xdr:cNvPr id="3" name="AutoShape 4">
          <a:extLst>
            <a:ext uri="{FF2B5EF4-FFF2-40B4-BE49-F238E27FC236}">
              <a16:creationId xmlns:a16="http://schemas.microsoft.com/office/drawing/2014/main" id="{00000000-0008-0000-0A00-000003000000}"/>
            </a:ext>
          </a:extLst>
        </xdr:cNvPr>
        <xdr:cNvSpPr>
          <a:spLocks noChangeArrowheads="1"/>
        </xdr:cNvSpPr>
      </xdr:nvSpPr>
      <xdr:spPr bwMode="auto">
        <a:xfrm>
          <a:off x="0" y="0"/>
          <a:ext cx="7620000" cy="75882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1466850</xdr:colOff>
      <xdr:row>14</xdr:row>
      <xdr:rowOff>9525</xdr:rowOff>
    </xdr:to>
    <xdr:sp macro="" textlink="">
      <xdr:nvSpPr>
        <xdr:cNvPr id="4" name="AutoShape 4">
          <a:extLst>
            <a:ext uri="{FF2B5EF4-FFF2-40B4-BE49-F238E27FC236}">
              <a16:creationId xmlns:a16="http://schemas.microsoft.com/office/drawing/2014/main" id="{00000000-0008-0000-0A00-000004000000}"/>
            </a:ext>
          </a:extLst>
        </xdr:cNvPr>
        <xdr:cNvSpPr>
          <a:spLocks noChangeArrowheads="1"/>
        </xdr:cNvSpPr>
      </xdr:nvSpPr>
      <xdr:spPr bwMode="auto">
        <a:xfrm>
          <a:off x="0" y="0"/>
          <a:ext cx="7620000" cy="75914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1466850</xdr:colOff>
      <xdr:row>14</xdr:row>
      <xdr:rowOff>9525</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0" y="0"/>
          <a:ext cx="7620000" cy="7591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1466850</xdr:colOff>
      <xdr:row>14</xdr:row>
      <xdr:rowOff>9525</xdr:rowOff>
    </xdr:to>
    <xdr:sp macro="" textlink="">
      <xdr:nvSpPr>
        <xdr:cNvPr id="6" name="AutoShape 4">
          <a:extLst>
            <a:ext uri="{FF2B5EF4-FFF2-40B4-BE49-F238E27FC236}">
              <a16:creationId xmlns:a16="http://schemas.microsoft.com/office/drawing/2014/main" id="{405AD906-A90F-491C-894C-EBA41CB1FB14}"/>
            </a:ext>
          </a:extLst>
        </xdr:cNvPr>
        <xdr:cNvSpPr>
          <a:spLocks noChangeArrowheads="1"/>
        </xdr:cNvSpPr>
      </xdr:nvSpPr>
      <xdr:spPr bwMode="auto">
        <a:xfrm>
          <a:off x="0" y="0"/>
          <a:ext cx="7620000" cy="75914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1466850</xdr:colOff>
      <xdr:row>14</xdr:row>
      <xdr:rowOff>9525</xdr:rowOff>
    </xdr:to>
    <xdr:sp macro="" textlink="">
      <xdr:nvSpPr>
        <xdr:cNvPr id="7" name="AutoShape 4">
          <a:extLst>
            <a:ext uri="{FF2B5EF4-FFF2-40B4-BE49-F238E27FC236}">
              <a16:creationId xmlns:a16="http://schemas.microsoft.com/office/drawing/2014/main" id="{39C1FCFB-EB34-454B-8FD0-5018956E54D0}"/>
            </a:ext>
          </a:extLst>
        </xdr:cNvPr>
        <xdr:cNvSpPr>
          <a:spLocks noChangeArrowheads="1"/>
        </xdr:cNvSpPr>
      </xdr:nvSpPr>
      <xdr:spPr bwMode="auto">
        <a:xfrm>
          <a:off x="0" y="0"/>
          <a:ext cx="7620000" cy="75914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5B70B-6B90-4470-AD7D-63F05F432282}">
  <dimension ref="A1:K19"/>
  <sheetViews>
    <sheetView tabSelected="1" workbookViewId="0">
      <selection activeCell="H17" sqref="H17"/>
    </sheetView>
  </sheetViews>
  <sheetFormatPr defaultRowHeight="12.75" x14ac:dyDescent="0.2"/>
  <cols>
    <col min="1" max="1" width="4.140625" customWidth="1"/>
    <col min="2" max="2" width="53.140625" customWidth="1"/>
    <col min="3" max="3" width="2.85546875" customWidth="1"/>
    <col min="4" max="4" width="2.7109375" customWidth="1"/>
    <col min="5" max="5" width="3" customWidth="1"/>
    <col min="6" max="6" width="3.140625" customWidth="1"/>
  </cols>
  <sheetData>
    <row r="1" spans="1:11" s="67" customFormat="1" x14ac:dyDescent="0.2">
      <c r="E1" s="68"/>
    </row>
    <row r="2" spans="1:11" s="67" customFormat="1" x14ac:dyDescent="0.2">
      <c r="B2" s="69" t="s">
        <v>262</v>
      </c>
    </row>
    <row r="3" spans="1:11" s="67" customFormat="1" ht="17.100000000000001" customHeight="1" x14ac:dyDescent="0.2">
      <c r="B3" s="70" t="s">
        <v>265</v>
      </c>
    </row>
    <row r="4" spans="1:11" s="67" customFormat="1" ht="17.100000000000001" customHeight="1" x14ac:dyDescent="0.2">
      <c r="A4" s="71"/>
      <c r="B4" s="72" t="s">
        <v>263</v>
      </c>
      <c r="C4" s="71"/>
      <c r="E4" s="71"/>
      <c r="F4" s="71"/>
      <c r="G4" s="73"/>
      <c r="H4" s="74"/>
    </row>
    <row r="5" spans="1:11" s="67" customFormat="1" ht="17.100000000000001" customHeight="1" x14ac:dyDescent="0.2">
      <c r="A5" s="71"/>
      <c r="B5" s="72" t="s">
        <v>268</v>
      </c>
      <c r="C5" s="71"/>
      <c r="E5" s="71"/>
      <c r="F5" s="71"/>
      <c r="G5" s="73"/>
      <c r="H5" s="74"/>
    </row>
    <row r="6" spans="1:11" s="67" customFormat="1" ht="17.100000000000001" customHeight="1" x14ac:dyDescent="0.2">
      <c r="A6" s="71"/>
      <c r="B6" s="72"/>
      <c r="C6" s="71"/>
      <c r="E6" s="71"/>
      <c r="F6" s="71"/>
      <c r="G6" s="73"/>
      <c r="H6" s="74"/>
    </row>
    <row r="7" spans="1:11" s="67" customFormat="1" ht="17.100000000000001" customHeight="1" x14ac:dyDescent="0.2">
      <c r="A7" s="71"/>
      <c r="B7" s="72" t="s">
        <v>267</v>
      </c>
      <c r="C7" s="71"/>
      <c r="E7" s="71"/>
      <c r="F7" s="71"/>
      <c r="G7" s="73"/>
      <c r="H7" s="74"/>
    </row>
    <row r="8" spans="1:11" s="67" customFormat="1" ht="17.100000000000001" customHeight="1" x14ac:dyDescent="0.2">
      <c r="A8" s="71"/>
      <c r="B8" s="76"/>
      <c r="C8" s="71"/>
      <c r="D8" s="71"/>
      <c r="E8" s="71"/>
      <c r="F8" s="71"/>
      <c r="G8" s="73"/>
      <c r="H8" s="74"/>
    </row>
    <row r="9" spans="1:11" s="67" customFormat="1" ht="17.100000000000001" customHeight="1" x14ac:dyDescent="0.2">
      <c r="A9" s="71"/>
      <c r="B9" s="76"/>
      <c r="C9" s="71"/>
      <c r="D9" s="71"/>
      <c r="E9" s="71"/>
      <c r="F9" s="71"/>
      <c r="G9" s="73"/>
      <c r="H9" s="74"/>
    </row>
    <row r="10" spans="1:11" s="67" customFormat="1" ht="17.100000000000001" customHeight="1" x14ac:dyDescent="0.2">
      <c r="A10" s="71"/>
      <c r="B10" s="77" t="s">
        <v>266</v>
      </c>
      <c r="C10" s="71"/>
      <c r="D10" s="71"/>
      <c r="E10" s="71"/>
      <c r="F10" s="71"/>
      <c r="G10" s="73"/>
      <c r="H10" s="74"/>
    </row>
    <row r="11" spans="1:11" s="67" customFormat="1" ht="17.100000000000001" customHeight="1" x14ac:dyDescent="0.2">
      <c r="A11" s="71"/>
      <c r="B11" s="72"/>
      <c r="C11" s="71"/>
      <c r="D11" s="71"/>
      <c r="E11" s="71"/>
      <c r="F11" s="71"/>
      <c r="G11" s="73"/>
      <c r="H11" s="74"/>
    </row>
    <row r="12" spans="1:11" s="67" customFormat="1" ht="17.100000000000001" customHeight="1" x14ac:dyDescent="0.2">
      <c r="A12" s="71"/>
      <c r="B12" s="77" t="s">
        <v>269</v>
      </c>
      <c r="C12" s="71"/>
      <c r="D12" s="71"/>
      <c r="E12" s="71"/>
      <c r="F12" s="71"/>
      <c r="G12" s="73"/>
      <c r="H12" s="75"/>
    </row>
    <row r="13" spans="1:11" s="67" customFormat="1" ht="17.100000000000001" customHeight="1" x14ac:dyDescent="0.25">
      <c r="A13" s="71"/>
      <c r="B13" s="72" t="s">
        <v>270</v>
      </c>
      <c r="C13" s="71"/>
      <c r="E13" s="71"/>
      <c r="F13" s="71"/>
      <c r="G13" s="94" t="s">
        <v>264</v>
      </c>
      <c r="H13" s="95"/>
      <c r="I13" s="94"/>
      <c r="J13" s="94"/>
      <c r="K13" s="96"/>
    </row>
    <row r="14" spans="1:11" s="67" customFormat="1" ht="17.100000000000001" customHeight="1" x14ac:dyDescent="0.2">
      <c r="A14" s="71"/>
      <c r="B14" s="76"/>
      <c r="C14" s="71"/>
      <c r="E14" s="71"/>
      <c r="F14" s="71"/>
      <c r="G14" s="80" t="s">
        <v>271</v>
      </c>
      <c r="H14" s="79"/>
      <c r="I14" s="78"/>
      <c r="J14" s="78"/>
    </row>
    <row r="15" spans="1:11" s="67" customFormat="1" ht="17.100000000000001" customHeight="1" x14ac:dyDescent="0.2">
      <c r="A15" s="71"/>
      <c r="B15" s="76"/>
      <c r="C15" s="71"/>
      <c r="E15" s="71"/>
      <c r="F15" s="71"/>
      <c r="G15" s="80" t="s">
        <v>272</v>
      </c>
      <c r="H15" s="79"/>
      <c r="I15" s="78"/>
    </row>
    <row r="16" spans="1:11" ht="17.100000000000001" customHeight="1" x14ac:dyDescent="0.2">
      <c r="B16" s="76"/>
    </row>
    <row r="17" spans="2:2" ht="17.100000000000001" customHeight="1" x14ac:dyDescent="0.2">
      <c r="B17" s="76"/>
    </row>
    <row r="18" spans="2:2" ht="17.100000000000001" customHeight="1" x14ac:dyDescent="0.2">
      <c r="B18" s="76"/>
    </row>
    <row r="19" spans="2:2" ht="17.100000000000001" customHeight="1" x14ac:dyDescent="0.2">
      <c r="B19" s="76"/>
    </row>
  </sheetData>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6"/>
  <sheetViews>
    <sheetView topLeftCell="A7" workbookViewId="0">
      <selection activeCell="F13" sqref="F13"/>
    </sheetView>
  </sheetViews>
  <sheetFormatPr defaultColWidth="9.85546875" defaultRowHeight="16.5" customHeight="1" x14ac:dyDescent="0.25"/>
  <cols>
    <col min="1" max="1" width="9.140625" style="36"/>
    <col min="2" max="2" width="39.140625" style="35" customWidth="1"/>
    <col min="3" max="7" width="9.140625" style="35"/>
    <col min="8" max="8" width="32.5703125" style="35" customWidth="1"/>
    <col min="9" max="16384" width="9.85546875" style="21"/>
  </cols>
  <sheetData>
    <row r="1" spans="1:8" ht="22.5" customHeight="1" x14ac:dyDescent="0.3">
      <c r="A1" s="81" t="s">
        <v>153</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55.5" customHeight="1" x14ac:dyDescent="0.2">
      <c r="A4" s="22" t="s">
        <v>25</v>
      </c>
      <c r="B4" s="23" t="s">
        <v>154</v>
      </c>
      <c r="C4" s="10">
        <v>10</v>
      </c>
      <c r="D4" s="10">
        <v>10</v>
      </c>
      <c r="E4" s="10"/>
      <c r="F4" s="10"/>
      <c r="G4" s="24"/>
      <c r="H4" s="25" t="s">
        <v>27</v>
      </c>
    </row>
    <row r="5" spans="1:8" ht="33" customHeight="1" x14ac:dyDescent="0.25">
      <c r="A5" s="22" t="s">
        <v>28</v>
      </c>
      <c r="B5" s="15" t="s">
        <v>155</v>
      </c>
      <c r="C5" s="10">
        <v>10</v>
      </c>
      <c r="D5" s="10">
        <v>10</v>
      </c>
      <c r="E5" s="10"/>
      <c r="F5" s="16"/>
      <c r="G5" s="17"/>
      <c r="H5" s="14" t="s">
        <v>156</v>
      </c>
    </row>
    <row r="6" spans="1:8" ht="39.6" customHeight="1" x14ac:dyDescent="0.25">
      <c r="A6" s="22" t="s">
        <v>31</v>
      </c>
      <c r="B6" s="15" t="s">
        <v>157</v>
      </c>
      <c r="C6" s="10">
        <v>10</v>
      </c>
      <c r="D6" s="10">
        <v>10</v>
      </c>
      <c r="E6" s="10"/>
      <c r="F6" s="16"/>
      <c r="G6" s="17"/>
      <c r="H6" s="38"/>
    </row>
    <row r="7" spans="1:8" ht="54" customHeight="1" x14ac:dyDescent="0.25">
      <c r="A7" s="22" t="s">
        <v>33</v>
      </c>
      <c r="B7" s="15" t="s">
        <v>158</v>
      </c>
      <c r="C7" s="10"/>
      <c r="D7" s="10"/>
      <c r="E7" s="10">
        <v>10</v>
      </c>
      <c r="F7" s="16">
        <v>10</v>
      </c>
      <c r="G7" s="17"/>
      <c r="H7" s="14" t="s">
        <v>159</v>
      </c>
    </row>
    <row r="8" spans="1:8" ht="36" customHeight="1" x14ac:dyDescent="0.25">
      <c r="A8" s="22" t="s">
        <v>36</v>
      </c>
      <c r="B8" s="15" t="s">
        <v>160</v>
      </c>
      <c r="C8" s="10"/>
      <c r="D8" s="10"/>
      <c r="E8" s="10">
        <v>5</v>
      </c>
      <c r="F8" s="16">
        <v>5</v>
      </c>
      <c r="G8" s="17"/>
      <c r="H8" s="38"/>
    </row>
    <row r="9" spans="1:8" ht="33" customHeight="1" x14ac:dyDescent="0.25">
      <c r="A9" s="22" t="s">
        <v>90</v>
      </c>
      <c r="B9" s="15" t="s">
        <v>161</v>
      </c>
      <c r="C9" s="10"/>
      <c r="D9" s="10"/>
      <c r="E9" s="10">
        <v>10</v>
      </c>
      <c r="F9" s="16">
        <v>10</v>
      </c>
      <c r="G9" s="17"/>
      <c r="H9" s="38"/>
    </row>
    <row r="10" spans="1:8" ht="33" customHeight="1" x14ac:dyDescent="0.25">
      <c r="A10" s="22" t="s">
        <v>93</v>
      </c>
      <c r="B10" s="15" t="s">
        <v>162</v>
      </c>
      <c r="C10" s="10"/>
      <c r="D10" s="10"/>
      <c r="E10" s="10">
        <v>20</v>
      </c>
      <c r="F10" s="16">
        <v>20</v>
      </c>
      <c r="G10" s="17"/>
      <c r="H10" s="38"/>
    </row>
    <row r="11" spans="1:8" ht="69" customHeight="1" x14ac:dyDescent="0.25">
      <c r="A11" s="22" t="s">
        <v>94</v>
      </c>
      <c r="B11" s="15" t="s">
        <v>243</v>
      </c>
      <c r="C11" s="10"/>
      <c r="D11" s="10"/>
      <c r="E11" s="10">
        <v>10</v>
      </c>
      <c r="F11" s="16" t="s">
        <v>254</v>
      </c>
      <c r="G11" s="16">
        <v>10</v>
      </c>
      <c r="H11" s="14" t="s">
        <v>163</v>
      </c>
    </row>
    <row r="12" spans="1:8" ht="33" customHeight="1" x14ac:dyDescent="0.25">
      <c r="A12" s="22" t="s">
        <v>96</v>
      </c>
      <c r="B12" s="15" t="s">
        <v>244</v>
      </c>
      <c r="C12" s="10"/>
      <c r="D12" s="10"/>
      <c r="E12" s="10">
        <v>20</v>
      </c>
      <c r="F12" s="16" t="s">
        <v>254</v>
      </c>
      <c r="G12" s="42">
        <v>20</v>
      </c>
      <c r="H12" s="38"/>
    </row>
    <row r="13" spans="1:8" ht="37.35" customHeight="1" x14ac:dyDescent="0.25">
      <c r="A13" s="22" t="s">
        <v>99</v>
      </c>
      <c r="B13" s="15" t="s">
        <v>164</v>
      </c>
      <c r="C13" s="10"/>
      <c r="D13" s="10"/>
      <c r="E13" s="10">
        <v>10</v>
      </c>
      <c r="F13" s="16">
        <v>10</v>
      </c>
      <c r="G13" s="17"/>
      <c r="H13" s="38"/>
    </row>
    <row r="14" spans="1:8" ht="33" customHeight="1" x14ac:dyDescent="0.25">
      <c r="A14" s="22" t="s">
        <v>165</v>
      </c>
      <c r="B14" s="15" t="s">
        <v>166</v>
      </c>
      <c r="C14" s="10"/>
      <c r="D14" s="10"/>
      <c r="E14" s="10">
        <v>10</v>
      </c>
      <c r="F14" s="16">
        <v>10</v>
      </c>
      <c r="G14" s="17"/>
      <c r="H14" s="38"/>
    </row>
    <row r="15" spans="1:8" ht="33" customHeight="1" x14ac:dyDescent="0.25">
      <c r="A15" s="22" t="s">
        <v>167</v>
      </c>
      <c r="B15" s="23" t="s">
        <v>144</v>
      </c>
      <c r="C15" s="10"/>
      <c r="D15" s="10"/>
      <c r="E15" s="10"/>
      <c r="F15" s="16"/>
      <c r="G15" s="17"/>
      <c r="H15" s="38"/>
    </row>
    <row r="16" spans="1:8" ht="33" customHeight="1" x14ac:dyDescent="0.25">
      <c r="A16" s="22"/>
      <c r="B16" s="27" t="s">
        <v>168</v>
      </c>
      <c r="C16" s="10"/>
      <c r="D16" s="10"/>
      <c r="E16" s="10">
        <v>5</v>
      </c>
      <c r="F16" s="16">
        <v>5</v>
      </c>
      <c r="G16" s="17"/>
      <c r="H16" s="14" t="s">
        <v>169</v>
      </c>
    </row>
    <row r="17" spans="1:8" ht="24" x14ac:dyDescent="0.25">
      <c r="A17" s="22"/>
      <c r="B17" s="27" t="s">
        <v>170</v>
      </c>
      <c r="C17" s="10"/>
      <c r="D17" s="10"/>
      <c r="E17" s="10">
        <v>5</v>
      </c>
      <c r="F17" s="16">
        <v>5</v>
      </c>
      <c r="G17" s="17"/>
      <c r="H17" s="14" t="s">
        <v>171</v>
      </c>
    </row>
    <row r="18" spans="1:8" ht="24" x14ac:dyDescent="0.25">
      <c r="A18" s="22"/>
      <c r="B18" s="27" t="s">
        <v>172</v>
      </c>
      <c r="C18" s="10"/>
      <c r="D18" s="10"/>
      <c r="E18" s="10">
        <v>5</v>
      </c>
      <c r="F18" s="16">
        <v>5</v>
      </c>
      <c r="G18" s="17"/>
      <c r="H18" s="14" t="s">
        <v>173</v>
      </c>
    </row>
    <row r="19" spans="1:8" ht="36" x14ac:dyDescent="0.25">
      <c r="A19" s="22"/>
      <c r="B19" s="27" t="s">
        <v>174</v>
      </c>
      <c r="C19" s="10"/>
      <c r="D19" s="10"/>
      <c r="E19" s="10">
        <v>5</v>
      </c>
      <c r="F19" s="16">
        <v>5</v>
      </c>
      <c r="G19" s="17"/>
      <c r="H19" s="14" t="s">
        <v>175</v>
      </c>
    </row>
    <row r="20" spans="1:8" ht="18" customHeight="1" x14ac:dyDescent="0.25">
      <c r="A20" s="22"/>
      <c r="B20" s="37" t="s">
        <v>176</v>
      </c>
      <c r="C20" s="10">
        <f>SUM(C4:C19)</f>
        <v>30</v>
      </c>
      <c r="D20" s="10">
        <f>SUM(D4:D19)</f>
        <v>30</v>
      </c>
      <c r="E20" s="10">
        <f>SUM(E4:E19)</f>
        <v>115</v>
      </c>
      <c r="F20" s="10">
        <f>SUM(F4:F19)</f>
        <v>85</v>
      </c>
      <c r="G20" s="16">
        <f>SUM(G4:G19)</f>
        <v>30</v>
      </c>
      <c r="H20" s="38"/>
    </row>
    <row r="21" spans="1:8" ht="15" x14ac:dyDescent="0.25">
      <c r="A21" s="32"/>
      <c r="B21" s="33"/>
      <c r="C21" s="32"/>
      <c r="D21" s="32"/>
      <c r="E21" s="32"/>
      <c r="F21" s="33"/>
      <c r="G21" s="33"/>
      <c r="H21" s="33"/>
    </row>
    <row r="22" spans="1:8" ht="15" x14ac:dyDescent="0.25">
      <c r="A22" s="26"/>
      <c r="C22" s="26"/>
      <c r="D22" s="26"/>
      <c r="E22" s="26"/>
    </row>
    <row r="23" spans="1:8" ht="15" x14ac:dyDescent="0.25">
      <c r="A23" s="26"/>
      <c r="C23" s="26"/>
      <c r="D23" s="26"/>
      <c r="E23" s="26"/>
    </row>
    <row r="24" spans="1:8" ht="15" x14ac:dyDescent="0.25">
      <c r="A24" s="26"/>
      <c r="C24" s="26"/>
      <c r="D24" s="26"/>
      <c r="E24" s="26"/>
    </row>
    <row r="25" spans="1:8" ht="15" x14ac:dyDescent="0.25">
      <c r="A25" s="26"/>
      <c r="C25" s="26"/>
      <c r="D25" s="26"/>
      <c r="E25" s="26"/>
    </row>
    <row r="26" spans="1:8" ht="15" x14ac:dyDescent="0.25">
      <c r="A26" s="26"/>
      <c r="C26" s="26"/>
      <c r="D26" s="26"/>
      <c r="E26" s="26"/>
    </row>
  </sheetData>
  <mergeCells count="4">
    <mergeCell ref="A1:H1"/>
    <mergeCell ref="A2:B3"/>
    <mergeCell ref="C2:D2"/>
    <mergeCell ref="E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0"/>
  <sheetViews>
    <sheetView workbookViewId="0">
      <selection activeCell="I6" sqref="I6"/>
    </sheetView>
  </sheetViews>
  <sheetFormatPr defaultColWidth="9.85546875" defaultRowHeight="16.5" customHeight="1" x14ac:dyDescent="0.25"/>
  <cols>
    <col min="1" max="1" width="9.140625" style="36"/>
    <col min="2" max="2" width="37.42578125" style="35" customWidth="1"/>
    <col min="3" max="7" width="9.140625" style="35"/>
    <col min="8" max="8" width="32.85546875" style="35" customWidth="1"/>
    <col min="9" max="16384" width="9.85546875" style="21"/>
  </cols>
  <sheetData>
    <row r="1" spans="1:8" ht="22.5" customHeight="1" x14ac:dyDescent="0.3">
      <c r="A1" s="81" t="s">
        <v>177</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67.7" customHeight="1" x14ac:dyDescent="0.2">
      <c r="A4" s="22" t="s">
        <v>25</v>
      </c>
      <c r="B4" s="23" t="s">
        <v>245</v>
      </c>
      <c r="C4" s="10"/>
      <c r="D4" s="10"/>
      <c r="E4" s="10">
        <v>10</v>
      </c>
      <c r="F4" s="10">
        <v>10</v>
      </c>
      <c r="G4" s="43"/>
      <c r="H4" s="40"/>
    </row>
    <row r="5" spans="1:8" ht="33" customHeight="1" x14ac:dyDescent="0.25">
      <c r="A5" s="22" t="s">
        <v>28</v>
      </c>
      <c r="B5" s="15" t="s">
        <v>246</v>
      </c>
      <c r="C5" s="10"/>
      <c r="D5" s="10"/>
      <c r="E5" s="10">
        <v>10</v>
      </c>
      <c r="F5" s="16" t="s">
        <v>254</v>
      </c>
      <c r="G5" s="16">
        <v>10</v>
      </c>
      <c r="H5" s="38"/>
    </row>
    <row r="6" spans="1:8" ht="33" customHeight="1" x14ac:dyDescent="0.2">
      <c r="A6" s="22" t="s">
        <v>31</v>
      </c>
      <c r="B6" s="11" t="s">
        <v>178</v>
      </c>
      <c r="C6" s="10"/>
      <c r="D6" s="10"/>
      <c r="E6" s="10"/>
      <c r="F6" s="12"/>
      <c r="G6" s="44"/>
      <c r="H6" s="38"/>
    </row>
    <row r="7" spans="1:8" ht="33" customHeight="1" x14ac:dyDescent="0.25">
      <c r="A7" s="22"/>
      <c r="B7" s="27" t="s">
        <v>179</v>
      </c>
      <c r="C7" s="10"/>
      <c r="D7" s="10"/>
      <c r="E7" s="10">
        <v>5</v>
      </c>
      <c r="F7" s="16">
        <v>5</v>
      </c>
      <c r="G7" s="41"/>
      <c r="H7" s="14" t="s">
        <v>180</v>
      </c>
    </row>
    <row r="8" spans="1:8" ht="33" customHeight="1" x14ac:dyDescent="0.2">
      <c r="A8" s="22"/>
      <c r="B8" s="29" t="s">
        <v>181</v>
      </c>
      <c r="C8" s="10"/>
      <c r="D8" s="10"/>
      <c r="E8" s="10">
        <v>5</v>
      </c>
      <c r="F8" s="12">
        <v>5</v>
      </c>
      <c r="G8" s="44"/>
      <c r="H8" s="14" t="s">
        <v>180</v>
      </c>
    </row>
    <row r="9" spans="1:8" ht="33" customHeight="1" x14ac:dyDescent="0.25">
      <c r="A9" s="22"/>
      <c r="B9" s="27" t="s">
        <v>182</v>
      </c>
      <c r="C9" s="10"/>
      <c r="D9" s="10"/>
      <c r="E9" s="10">
        <v>5</v>
      </c>
      <c r="F9" s="16">
        <v>5</v>
      </c>
      <c r="G9" s="41"/>
      <c r="H9" s="14" t="s">
        <v>180</v>
      </c>
    </row>
    <row r="10" spans="1:8" ht="66" customHeight="1" x14ac:dyDescent="0.2">
      <c r="A10" s="22" t="s">
        <v>33</v>
      </c>
      <c r="B10" s="23" t="s">
        <v>183</v>
      </c>
      <c r="C10" s="10"/>
      <c r="D10" s="10"/>
      <c r="E10" s="10">
        <v>20</v>
      </c>
      <c r="F10" s="12">
        <v>20</v>
      </c>
      <c r="G10" s="44"/>
      <c r="H10" s="38"/>
    </row>
    <row r="11" spans="1:8" ht="18" customHeight="1" x14ac:dyDescent="0.25">
      <c r="A11" s="22"/>
      <c r="B11" s="37" t="s">
        <v>184</v>
      </c>
      <c r="C11" s="10">
        <f>SUM(C4:C9)</f>
        <v>0</v>
      </c>
      <c r="D11" s="10">
        <f>SUM(D4:D9)</f>
        <v>0</v>
      </c>
      <c r="E11" s="10">
        <f>SUM(E4:E10)</f>
        <v>55</v>
      </c>
      <c r="F11" s="10">
        <f>SUM(F4:F10)</f>
        <v>45</v>
      </c>
      <c r="G11" s="16">
        <f>SUM(G4:G10)</f>
        <v>10</v>
      </c>
      <c r="H11" s="38"/>
    </row>
    <row r="12" spans="1:8" ht="15" x14ac:dyDescent="0.25">
      <c r="A12" s="32"/>
      <c r="B12" s="33"/>
      <c r="C12" s="32"/>
      <c r="D12" s="32"/>
      <c r="E12" s="32"/>
      <c r="F12" s="33"/>
      <c r="G12" s="33"/>
      <c r="H12" s="33"/>
    </row>
    <row r="13" spans="1:8" ht="15" x14ac:dyDescent="0.25">
      <c r="A13" s="26"/>
      <c r="C13" s="26"/>
      <c r="D13" s="26"/>
      <c r="E13" s="26"/>
    </row>
    <row r="14" spans="1:8" ht="15" x14ac:dyDescent="0.25">
      <c r="A14" s="26"/>
      <c r="C14" s="26"/>
      <c r="D14" s="26"/>
      <c r="E14" s="26"/>
    </row>
    <row r="15" spans="1:8" ht="15" x14ac:dyDescent="0.25">
      <c r="A15" s="26"/>
      <c r="C15" s="26"/>
      <c r="D15" s="26"/>
      <c r="E15" s="26"/>
    </row>
    <row r="16" spans="1:8" ht="15" x14ac:dyDescent="0.25">
      <c r="A16" s="26"/>
      <c r="C16" s="26"/>
      <c r="D16" s="26"/>
      <c r="E16" s="26"/>
    </row>
    <row r="17" spans="1:5" ht="15" x14ac:dyDescent="0.25">
      <c r="A17" s="26"/>
      <c r="C17" s="26"/>
      <c r="D17" s="26"/>
      <c r="E17" s="26"/>
    </row>
    <row r="18" spans="1:5" ht="15" x14ac:dyDescent="0.25">
      <c r="A18" s="26"/>
    </row>
    <row r="19" spans="1:5" ht="15" x14ac:dyDescent="0.25">
      <c r="A19" s="26"/>
    </row>
    <row r="20" spans="1:5" ht="15" x14ac:dyDescent="0.25">
      <c r="A20" s="26"/>
    </row>
  </sheetData>
  <mergeCells count="4">
    <mergeCell ref="A1:H1"/>
    <mergeCell ref="A2:B3"/>
    <mergeCell ref="C2:D2"/>
    <mergeCell ref="E2: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0"/>
  <sheetViews>
    <sheetView workbookViewId="0">
      <selection activeCell="O5" sqref="O5"/>
    </sheetView>
  </sheetViews>
  <sheetFormatPr defaultColWidth="9.85546875" defaultRowHeight="16.5" customHeight="1" x14ac:dyDescent="0.25"/>
  <cols>
    <col min="1" max="1" width="9.140625" style="36"/>
    <col min="2" max="2" width="37.42578125" style="35" customWidth="1"/>
    <col min="3" max="7" width="9.140625" style="35"/>
    <col min="8" max="8" width="32.5703125" style="35" customWidth="1"/>
    <col min="9" max="16384" width="9.85546875" style="21"/>
  </cols>
  <sheetData>
    <row r="1" spans="1:8" ht="22.5" customHeight="1" x14ac:dyDescent="0.3">
      <c r="A1" s="81" t="s">
        <v>261</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96.75" customHeight="1" x14ac:dyDescent="0.2">
      <c r="A4" s="22" t="s">
        <v>25</v>
      </c>
      <c r="B4" s="45" t="s">
        <v>185</v>
      </c>
      <c r="C4" s="10">
        <v>20</v>
      </c>
      <c r="D4" s="10">
        <v>20</v>
      </c>
      <c r="E4" s="10"/>
      <c r="F4" s="10"/>
      <c r="G4" s="43"/>
      <c r="H4" s="25" t="s">
        <v>186</v>
      </c>
    </row>
    <row r="5" spans="1:8" ht="62.25" customHeight="1" x14ac:dyDescent="0.2">
      <c r="A5" s="22" t="s">
        <v>28</v>
      </c>
      <c r="B5" s="46" t="s">
        <v>187</v>
      </c>
      <c r="C5" s="10">
        <v>10</v>
      </c>
      <c r="D5" s="10">
        <v>10</v>
      </c>
      <c r="E5" s="10"/>
      <c r="F5" s="12"/>
      <c r="G5" s="44"/>
      <c r="H5" s="38" t="s">
        <v>188</v>
      </c>
    </row>
    <row r="6" spans="1:8" ht="37.5" customHeight="1" x14ac:dyDescent="0.2">
      <c r="A6" s="22" t="s">
        <v>31</v>
      </c>
      <c r="B6" s="46" t="s">
        <v>189</v>
      </c>
      <c r="C6" s="10">
        <v>10</v>
      </c>
      <c r="D6" s="10">
        <v>10</v>
      </c>
      <c r="E6" s="10"/>
      <c r="F6" s="12"/>
      <c r="G6" s="44"/>
      <c r="H6" s="38" t="s">
        <v>190</v>
      </c>
    </row>
    <row r="7" spans="1:8" ht="45" customHeight="1" x14ac:dyDescent="0.2">
      <c r="A7" s="22" t="s">
        <v>33</v>
      </c>
      <c r="B7" s="46" t="s">
        <v>191</v>
      </c>
      <c r="C7" s="10">
        <v>10</v>
      </c>
      <c r="D7" s="10">
        <v>10</v>
      </c>
      <c r="E7" s="10"/>
      <c r="F7" s="12"/>
      <c r="G7" s="44"/>
      <c r="H7" s="14" t="s">
        <v>192</v>
      </c>
    </row>
    <row r="8" spans="1:8" ht="60" customHeight="1" x14ac:dyDescent="0.2">
      <c r="A8" s="22" t="s">
        <v>36</v>
      </c>
      <c r="B8" s="46" t="s">
        <v>193</v>
      </c>
      <c r="C8" s="10">
        <v>10</v>
      </c>
      <c r="D8" s="10">
        <v>10</v>
      </c>
      <c r="E8" s="10"/>
      <c r="F8" s="12"/>
      <c r="G8" s="44"/>
      <c r="H8" s="38"/>
    </row>
    <row r="9" spans="1:8" ht="45" customHeight="1" x14ac:dyDescent="0.2">
      <c r="A9" s="22" t="s">
        <v>90</v>
      </c>
      <c r="B9" s="46" t="s">
        <v>194</v>
      </c>
      <c r="C9" s="10">
        <v>10</v>
      </c>
      <c r="D9" s="10">
        <v>10</v>
      </c>
      <c r="E9" s="10"/>
      <c r="F9" s="12"/>
      <c r="G9" s="44"/>
      <c r="H9" s="38"/>
    </row>
    <row r="10" spans="1:8" ht="30" customHeight="1" x14ac:dyDescent="0.25">
      <c r="A10" s="22" t="s">
        <v>93</v>
      </c>
      <c r="B10" s="47" t="s">
        <v>195</v>
      </c>
      <c r="C10" s="10">
        <v>10</v>
      </c>
      <c r="D10" s="10">
        <v>10</v>
      </c>
      <c r="E10" s="10"/>
      <c r="F10" s="16"/>
      <c r="G10" s="41"/>
      <c r="H10" s="38" t="s">
        <v>196</v>
      </c>
    </row>
    <row r="11" spans="1:8" ht="45" customHeight="1" x14ac:dyDescent="0.2">
      <c r="A11" s="22" t="s">
        <v>94</v>
      </c>
      <c r="B11" s="46" t="s">
        <v>197</v>
      </c>
      <c r="C11" s="10">
        <v>10</v>
      </c>
      <c r="D11" s="10">
        <v>10</v>
      </c>
      <c r="E11" s="10"/>
      <c r="F11" s="12"/>
      <c r="G11" s="44"/>
      <c r="H11" s="38"/>
    </row>
    <row r="12" spans="1:8" ht="45" customHeight="1" x14ac:dyDescent="0.25">
      <c r="A12" s="22" t="s">
        <v>96</v>
      </c>
      <c r="B12" s="47" t="s">
        <v>198</v>
      </c>
      <c r="C12" s="10">
        <v>10</v>
      </c>
      <c r="D12" s="10">
        <v>10</v>
      </c>
      <c r="E12" s="10"/>
      <c r="F12" s="16"/>
      <c r="G12" s="41"/>
      <c r="H12" s="14" t="s">
        <v>199</v>
      </c>
    </row>
    <row r="13" spans="1:8" ht="60" customHeight="1" x14ac:dyDescent="0.25">
      <c r="A13" s="22" t="s">
        <v>99</v>
      </c>
      <c r="B13" s="45" t="s">
        <v>200</v>
      </c>
      <c r="C13" s="10">
        <v>10</v>
      </c>
      <c r="D13" s="10">
        <v>10</v>
      </c>
      <c r="E13" s="10"/>
      <c r="F13" s="16"/>
      <c r="G13" s="41"/>
      <c r="H13" s="14" t="s">
        <v>201</v>
      </c>
    </row>
    <row r="14" spans="1:8" ht="18" customHeight="1" x14ac:dyDescent="0.25">
      <c r="A14" s="22"/>
      <c r="B14" s="37" t="s">
        <v>202</v>
      </c>
      <c r="C14" s="10">
        <f>SUM(C4:C13)</f>
        <v>110</v>
      </c>
      <c r="D14" s="10">
        <f>SUM(D4:D13)</f>
        <v>110</v>
      </c>
      <c r="E14" s="10">
        <f>SUM(E4:E13)</f>
        <v>0</v>
      </c>
      <c r="F14" s="10">
        <f>SUM(F4:F13)</f>
        <v>0</v>
      </c>
      <c r="G14" s="16"/>
      <c r="H14" s="38"/>
    </row>
    <row r="15" spans="1:8" ht="15" x14ac:dyDescent="0.25">
      <c r="A15" s="32"/>
      <c r="B15" s="33"/>
      <c r="C15" s="32"/>
      <c r="D15" s="32"/>
      <c r="E15" s="32"/>
      <c r="F15" s="33"/>
      <c r="G15" s="33"/>
      <c r="H15" s="33"/>
    </row>
    <row r="16" spans="1:8" ht="15" x14ac:dyDescent="0.25">
      <c r="A16" s="26"/>
      <c r="C16" s="26"/>
      <c r="D16" s="26"/>
      <c r="E16" s="26"/>
    </row>
    <row r="17" spans="1:5" ht="15" x14ac:dyDescent="0.25">
      <c r="A17" s="26"/>
      <c r="C17" s="26"/>
      <c r="D17" s="26"/>
      <c r="E17" s="26"/>
    </row>
    <row r="18" spans="1:5" ht="15" x14ac:dyDescent="0.25">
      <c r="A18" s="26"/>
      <c r="C18" s="26"/>
      <c r="D18" s="26"/>
      <c r="E18" s="26"/>
    </row>
    <row r="19" spans="1:5" ht="15" x14ac:dyDescent="0.25">
      <c r="A19" s="26"/>
      <c r="C19" s="26"/>
      <c r="D19" s="26"/>
      <c r="E19" s="26"/>
    </row>
    <row r="20" spans="1:5" ht="15" x14ac:dyDescent="0.25">
      <c r="A20" s="26"/>
      <c r="C20" s="26"/>
      <c r="D20" s="26"/>
      <c r="E20" s="26"/>
    </row>
  </sheetData>
  <mergeCells count="4">
    <mergeCell ref="A1:H1"/>
    <mergeCell ref="A2:B3"/>
    <mergeCell ref="C2:D2"/>
    <mergeCell ref="E2:F2"/>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workbookViewId="0">
      <selection activeCell="F9" sqref="F9"/>
    </sheetView>
  </sheetViews>
  <sheetFormatPr defaultColWidth="9.85546875" defaultRowHeight="16.5" customHeight="1" x14ac:dyDescent="0.25"/>
  <cols>
    <col min="1" max="1" width="9.140625" style="36"/>
    <col min="2" max="2" width="37.42578125" style="35" customWidth="1"/>
    <col min="3" max="7" width="9.140625" style="35"/>
    <col min="8" max="8" width="32.5703125" style="35" customWidth="1"/>
    <col min="9" max="16384" width="9.85546875" style="21"/>
  </cols>
  <sheetData>
    <row r="1" spans="1:8" ht="22.5" customHeight="1" x14ac:dyDescent="0.3">
      <c r="A1" s="81" t="s">
        <v>203</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60" customHeight="1" x14ac:dyDescent="0.2">
      <c r="A4" s="22" t="s">
        <v>25</v>
      </c>
      <c r="B4" s="45" t="s">
        <v>204</v>
      </c>
      <c r="C4" s="10">
        <v>10</v>
      </c>
      <c r="D4" s="10">
        <v>10</v>
      </c>
      <c r="E4" s="10"/>
      <c r="F4" s="10"/>
      <c r="G4" s="43"/>
      <c r="H4" s="25" t="s">
        <v>205</v>
      </c>
    </row>
    <row r="5" spans="1:8" ht="45" customHeight="1" x14ac:dyDescent="0.2">
      <c r="A5" s="22" t="s">
        <v>28</v>
      </c>
      <c r="B5" s="46" t="s">
        <v>206</v>
      </c>
      <c r="C5" s="10">
        <v>10</v>
      </c>
      <c r="D5" s="10">
        <v>10</v>
      </c>
      <c r="E5" s="10"/>
      <c r="F5" s="12"/>
      <c r="G5" s="44"/>
      <c r="H5" s="14" t="s">
        <v>207</v>
      </c>
    </row>
    <row r="6" spans="1:8" ht="63" customHeight="1" x14ac:dyDescent="0.25">
      <c r="A6" s="22" t="s">
        <v>31</v>
      </c>
      <c r="B6" s="47" t="s">
        <v>208</v>
      </c>
      <c r="C6" s="10"/>
      <c r="D6" s="10"/>
      <c r="E6" s="10">
        <v>20</v>
      </c>
      <c r="F6" s="16">
        <v>20</v>
      </c>
      <c r="G6" s="41"/>
      <c r="H6" s="38" t="s">
        <v>209</v>
      </c>
    </row>
    <row r="7" spans="1:8" ht="43.35" customHeight="1" x14ac:dyDescent="0.25">
      <c r="A7" s="22" t="s">
        <v>33</v>
      </c>
      <c r="B7" s="47" t="s">
        <v>247</v>
      </c>
      <c r="C7" s="10">
        <v>10</v>
      </c>
      <c r="D7" s="10">
        <v>10</v>
      </c>
      <c r="E7" s="10"/>
      <c r="F7" s="16"/>
      <c r="G7" s="41"/>
      <c r="H7" s="38"/>
    </row>
    <row r="8" spans="1:8" ht="60" customHeight="1" x14ac:dyDescent="0.25">
      <c r="A8" s="22" t="s">
        <v>36</v>
      </c>
      <c r="B8" s="46" t="s">
        <v>248</v>
      </c>
      <c r="C8" s="10"/>
      <c r="D8" s="10"/>
      <c r="E8" s="10">
        <v>10</v>
      </c>
      <c r="F8" s="16" t="s">
        <v>254</v>
      </c>
      <c r="G8" s="16">
        <v>10</v>
      </c>
      <c r="H8" s="38"/>
    </row>
    <row r="9" spans="1:8" ht="30" customHeight="1" x14ac:dyDescent="0.25">
      <c r="A9" s="22" t="s">
        <v>90</v>
      </c>
      <c r="B9" s="47" t="s">
        <v>210</v>
      </c>
      <c r="C9" s="10"/>
      <c r="D9" s="10"/>
      <c r="E9" s="10">
        <v>10</v>
      </c>
      <c r="F9" s="16">
        <v>10</v>
      </c>
      <c r="G9" s="41"/>
      <c r="H9" s="38"/>
    </row>
    <row r="10" spans="1:8" ht="45" customHeight="1" x14ac:dyDescent="0.25">
      <c r="A10" s="22" t="s">
        <v>93</v>
      </c>
      <c r="B10" s="47" t="s">
        <v>249</v>
      </c>
      <c r="C10" s="10"/>
      <c r="D10" s="10"/>
      <c r="E10" s="10">
        <v>10</v>
      </c>
      <c r="F10" s="16" t="s">
        <v>254</v>
      </c>
      <c r="G10" s="16">
        <v>10</v>
      </c>
      <c r="H10" s="38"/>
    </row>
    <row r="11" spans="1:8" ht="30" customHeight="1" x14ac:dyDescent="0.25">
      <c r="A11" s="22" t="s">
        <v>94</v>
      </c>
      <c r="B11" s="47" t="s">
        <v>250</v>
      </c>
      <c r="C11" s="10"/>
      <c r="D11" s="10"/>
      <c r="E11" s="10">
        <v>10</v>
      </c>
      <c r="F11" s="16">
        <v>10</v>
      </c>
      <c r="G11" s="41"/>
      <c r="H11" s="38"/>
    </row>
    <row r="12" spans="1:8" ht="114" customHeight="1" x14ac:dyDescent="0.25">
      <c r="A12" s="22" t="s">
        <v>96</v>
      </c>
      <c r="B12" s="45" t="s">
        <v>211</v>
      </c>
      <c r="C12" s="10"/>
      <c r="D12" s="10"/>
      <c r="E12" s="10">
        <v>20</v>
      </c>
      <c r="F12" s="16">
        <v>20</v>
      </c>
      <c r="G12" s="41"/>
      <c r="H12" s="38"/>
    </row>
    <row r="13" spans="1:8" ht="45" customHeight="1" x14ac:dyDescent="0.25">
      <c r="A13" s="22" t="s">
        <v>99</v>
      </c>
      <c r="B13" s="45" t="s">
        <v>212</v>
      </c>
      <c r="C13" s="10"/>
      <c r="D13" s="10"/>
      <c r="E13" s="10">
        <v>10</v>
      </c>
      <c r="F13" s="16"/>
      <c r="G13" s="41"/>
      <c r="H13" s="38"/>
    </row>
    <row r="14" spans="1:8" ht="45" customHeight="1" x14ac:dyDescent="0.25">
      <c r="A14" s="22" t="s">
        <v>165</v>
      </c>
      <c r="B14" s="45" t="s">
        <v>213</v>
      </c>
      <c r="C14" s="10"/>
      <c r="D14" s="10"/>
      <c r="E14" s="10">
        <v>10</v>
      </c>
      <c r="F14" s="16"/>
      <c r="G14" s="41"/>
      <c r="H14" s="38"/>
    </row>
    <row r="15" spans="1:8" ht="18" customHeight="1" x14ac:dyDescent="0.25">
      <c r="A15" s="22"/>
      <c r="B15" s="37" t="s">
        <v>214</v>
      </c>
      <c r="C15" s="10">
        <f>SUM(C4:C13)</f>
        <v>30</v>
      </c>
      <c r="D15" s="10">
        <f>SUM(D4:D13)</f>
        <v>30</v>
      </c>
      <c r="E15" s="10">
        <f>SUM(E4:E14)</f>
        <v>100</v>
      </c>
      <c r="F15" s="10">
        <f>SUM(F4:F13)</f>
        <v>60</v>
      </c>
      <c r="G15" s="16">
        <f>SUM(G4:G14)</f>
        <v>20</v>
      </c>
      <c r="H15" s="38"/>
    </row>
    <row r="16" spans="1:8" ht="15" x14ac:dyDescent="0.25">
      <c r="A16" s="32"/>
      <c r="B16" s="33"/>
      <c r="C16" s="32"/>
      <c r="D16" s="32"/>
      <c r="E16" s="32"/>
      <c r="F16" s="33"/>
      <c r="G16" s="33"/>
      <c r="H16" s="33"/>
    </row>
    <row r="17" spans="1:5" ht="15" x14ac:dyDescent="0.25">
      <c r="A17" s="26"/>
      <c r="C17" s="26"/>
      <c r="D17" s="26"/>
      <c r="E17" s="26"/>
    </row>
    <row r="18" spans="1:5" ht="15" x14ac:dyDescent="0.25">
      <c r="A18" s="26"/>
      <c r="C18" s="26"/>
      <c r="D18" s="26"/>
      <c r="E18" s="26"/>
    </row>
    <row r="19" spans="1:5" ht="15" x14ac:dyDescent="0.25">
      <c r="A19" s="26"/>
      <c r="C19" s="26"/>
      <c r="D19" s="26"/>
      <c r="E19" s="26"/>
    </row>
    <row r="20" spans="1:5" ht="15" x14ac:dyDescent="0.25">
      <c r="A20" s="26"/>
      <c r="C20" s="26"/>
      <c r="D20" s="26"/>
      <c r="E20" s="26"/>
    </row>
    <row r="21" spans="1:5" ht="15" x14ac:dyDescent="0.25">
      <c r="A21" s="26"/>
      <c r="C21" s="26"/>
      <c r="D21" s="26"/>
      <c r="E21" s="26"/>
    </row>
  </sheetData>
  <mergeCells count="4">
    <mergeCell ref="A1:H1"/>
    <mergeCell ref="A2:B3"/>
    <mergeCell ref="C2:D2"/>
    <mergeCell ref="E2:F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1"/>
  <sheetViews>
    <sheetView workbookViewId="0">
      <selection activeCell="C8" sqref="C8"/>
    </sheetView>
  </sheetViews>
  <sheetFormatPr defaultColWidth="9.85546875" defaultRowHeight="16.5" customHeight="1" x14ac:dyDescent="0.25"/>
  <cols>
    <col min="1" max="1" width="9.140625" style="36"/>
    <col min="2" max="2" width="40.5703125" style="35" customWidth="1"/>
    <col min="3" max="7" width="9.140625" style="35"/>
    <col min="8" max="8" width="32.85546875" style="35" customWidth="1"/>
    <col min="9" max="16384" width="9.85546875" style="21"/>
  </cols>
  <sheetData>
    <row r="1" spans="1:8" ht="22.5" customHeight="1" x14ac:dyDescent="0.3">
      <c r="A1" s="81" t="s">
        <v>215</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40"/>
    </row>
    <row r="4" spans="1:8" s="26" customFormat="1" ht="49.5" customHeight="1" x14ac:dyDescent="0.2">
      <c r="A4" s="22" t="s">
        <v>25</v>
      </c>
      <c r="B4" s="23" t="s">
        <v>216</v>
      </c>
      <c r="C4" s="10">
        <v>0</v>
      </c>
      <c r="D4" s="10"/>
      <c r="E4" s="10">
        <v>20</v>
      </c>
      <c r="F4" s="10"/>
      <c r="G4" s="43"/>
      <c r="H4" s="48" t="s">
        <v>217</v>
      </c>
    </row>
    <row r="5" spans="1:8" s="26" customFormat="1" ht="37.35" customHeight="1" x14ac:dyDescent="0.2">
      <c r="A5" s="22" t="s">
        <v>28</v>
      </c>
      <c r="B5" s="23" t="s">
        <v>251</v>
      </c>
      <c r="C5" s="10"/>
      <c r="D5" s="10"/>
      <c r="E5" s="10">
        <v>10</v>
      </c>
      <c r="F5" s="10"/>
      <c r="G5" s="43"/>
      <c r="H5" s="48"/>
    </row>
    <row r="6" spans="1:8" ht="18" customHeight="1" x14ac:dyDescent="0.25">
      <c r="A6" s="22" t="s">
        <v>31</v>
      </c>
      <c r="B6" s="15" t="s">
        <v>178</v>
      </c>
      <c r="C6" s="10"/>
      <c r="D6" s="10"/>
      <c r="E6" s="10"/>
      <c r="F6" s="16"/>
      <c r="G6" s="41"/>
      <c r="H6" s="38"/>
    </row>
    <row r="7" spans="1:8" ht="42.6" customHeight="1" x14ac:dyDescent="0.25">
      <c r="A7" s="22"/>
      <c r="B7" s="27" t="s">
        <v>218</v>
      </c>
      <c r="C7" s="10"/>
      <c r="D7" s="10"/>
      <c r="E7" s="10">
        <v>10</v>
      </c>
      <c r="F7" s="16"/>
      <c r="G7" s="41"/>
      <c r="H7" s="14" t="s">
        <v>219</v>
      </c>
    </row>
    <row r="8" spans="1:8" s="50" customFormat="1" ht="23.25" customHeight="1" x14ac:dyDescent="0.2">
      <c r="A8" s="22"/>
      <c r="B8" s="49" t="s">
        <v>220</v>
      </c>
      <c r="C8" s="10">
        <f>SUM(C4:C6)</f>
        <v>0</v>
      </c>
      <c r="D8" s="10">
        <f>SUM(D4:D6)</f>
        <v>0</v>
      </c>
      <c r="E8" s="10">
        <f>SUM(E4:E7)</f>
        <v>40</v>
      </c>
      <c r="F8" s="10">
        <f>SUM(F4:F6)</f>
        <v>0</v>
      </c>
      <c r="G8" s="12"/>
      <c r="H8" s="38"/>
    </row>
    <row r="9" spans="1:8" ht="15" x14ac:dyDescent="0.25">
      <c r="A9" s="32"/>
      <c r="B9" s="33"/>
      <c r="C9" s="32"/>
      <c r="D9" s="32"/>
      <c r="E9" s="32"/>
      <c r="F9" s="33"/>
      <c r="G9" s="33"/>
      <c r="H9" s="33"/>
    </row>
    <row r="10" spans="1:8" ht="15" x14ac:dyDescent="0.25">
      <c r="A10" s="26"/>
      <c r="C10" s="26"/>
      <c r="D10" s="26"/>
      <c r="E10" s="26"/>
    </row>
    <row r="11" spans="1:8" ht="15" x14ac:dyDescent="0.25">
      <c r="A11" s="26"/>
      <c r="C11" s="26"/>
      <c r="D11" s="26"/>
      <c r="E11" s="26"/>
    </row>
    <row r="12" spans="1:8" ht="15" x14ac:dyDescent="0.25">
      <c r="A12" s="26"/>
      <c r="C12" s="26"/>
      <c r="D12" s="26"/>
      <c r="E12" s="26"/>
    </row>
    <row r="13" spans="1:8" ht="15" x14ac:dyDescent="0.25">
      <c r="A13" s="26"/>
      <c r="C13" s="26"/>
      <c r="D13" s="26"/>
      <c r="E13" s="26"/>
    </row>
    <row r="14" spans="1:8" ht="15" x14ac:dyDescent="0.25">
      <c r="A14" s="26"/>
      <c r="C14" s="26"/>
      <c r="D14" s="26"/>
      <c r="E14" s="26"/>
    </row>
    <row r="15" spans="1:8" ht="15" x14ac:dyDescent="0.25">
      <c r="A15" s="26"/>
    </row>
    <row r="16" spans="1:8" ht="15" x14ac:dyDescent="0.25">
      <c r="A16" s="26"/>
    </row>
    <row r="17" spans="1:1" ht="15" x14ac:dyDescent="0.25">
      <c r="A17" s="26"/>
    </row>
    <row r="18" spans="1:1" ht="15" x14ac:dyDescent="0.25">
      <c r="A18" s="26"/>
    </row>
    <row r="19" spans="1:1" ht="15" x14ac:dyDescent="0.25">
      <c r="A19" s="26"/>
    </row>
    <row r="20" spans="1:1" ht="15" x14ac:dyDescent="0.25">
      <c r="A20" s="26"/>
    </row>
    <row r="21" spans="1:1" ht="15" x14ac:dyDescent="0.25">
      <c r="A21" s="26"/>
    </row>
  </sheetData>
  <mergeCells count="4">
    <mergeCell ref="A1:H1"/>
    <mergeCell ref="A2:B3"/>
    <mergeCell ref="C2:D2"/>
    <mergeCell ref="E2:F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0"/>
  <sheetViews>
    <sheetView workbookViewId="0">
      <selection activeCell="G20" sqref="G20"/>
    </sheetView>
  </sheetViews>
  <sheetFormatPr defaultColWidth="9.85546875" defaultRowHeight="16.5" customHeight="1" x14ac:dyDescent="0.25"/>
  <cols>
    <col min="1" max="1" width="37.42578125" style="35" customWidth="1"/>
    <col min="2" max="2" width="13.5703125" style="59" customWidth="1"/>
    <col min="3" max="3" width="11.140625" style="35" customWidth="1"/>
    <col min="4" max="5" width="9.140625" style="35"/>
    <col min="6" max="6" width="10" style="35" customWidth="1"/>
    <col min="7" max="7" width="9.140625" style="35"/>
    <col min="8" max="8" width="47.5703125" style="35" customWidth="1"/>
    <col min="9" max="16384" width="9.85546875" style="21"/>
  </cols>
  <sheetData>
    <row r="1" spans="1:8" ht="22.5" customHeight="1" x14ac:dyDescent="0.3">
      <c r="A1" s="51" t="s">
        <v>221</v>
      </c>
      <c r="B1" s="52"/>
      <c r="C1" s="53"/>
      <c r="D1" s="53"/>
      <c r="E1" s="53"/>
      <c r="F1" s="53"/>
      <c r="G1" s="53"/>
      <c r="H1" s="54"/>
    </row>
    <row r="2" spans="1:8" ht="15" x14ac:dyDescent="0.25">
      <c r="A2" s="89" t="s">
        <v>222</v>
      </c>
      <c r="B2" s="91" t="s">
        <v>223</v>
      </c>
      <c r="C2" s="82" t="s">
        <v>1</v>
      </c>
      <c r="D2" s="82"/>
      <c r="E2" s="82" t="s">
        <v>2</v>
      </c>
      <c r="F2" s="82"/>
      <c r="G2" s="9" t="s">
        <v>3</v>
      </c>
      <c r="H2" s="9" t="s">
        <v>224</v>
      </c>
    </row>
    <row r="3" spans="1:8" ht="15" x14ac:dyDescent="0.25">
      <c r="A3" s="90"/>
      <c r="B3" s="92"/>
      <c r="C3" s="9" t="s">
        <v>5</v>
      </c>
      <c r="D3" s="9" t="s">
        <v>6</v>
      </c>
      <c r="E3" s="9" t="s">
        <v>5</v>
      </c>
      <c r="F3" s="9" t="s">
        <v>6</v>
      </c>
      <c r="G3" s="9"/>
      <c r="H3" s="9"/>
    </row>
    <row r="4" spans="1:8" s="26" customFormat="1" ht="15" x14ac:dyDescent="0.2">
      <c r="A4" s="23" t="s">
        <v>252</v>
      </c>
      <c r="B4" s="30">
        <v>7</v>
      </c>
      <c r="C4" s="61">
        <f>Emergencies!C12</f>
        <v>10</v>
      </c>
      <c r="D4" s="10">
        <f>Emergencies!D12</f>
        <v>10</v>
      </c>
      <c r="E4" s="66">
        <f>Emergencies!E12</f>
        <v>45</v>
      </c>
      <c r="F4" s="10">
        <f>Emergencies!F12</f>
        <v>45</v>
      </c>
      <c r="G4" s="10"/>
      <c r="H4" s="40"/>
    </row>
    <row r="5" spans="1:8" ht="15" x14ac:dyDescent="0.25">
      <c r="A5" s="15" t="s">
        <v>225</v>
      </c>
      <c r="B5" s="55">
        <v>7</v>
      </c>
      <c r="C5" s="61">
        <f>'Petroleum Containment'!C13</f>
        <v>20</v>
      </c>
      <c r="D5" s="10">
        <f>'Petroleum Containment'!D13</f>
        <v>20</v>
      </c>
      <c r="E5" s="66">
        <f>'Petroleum Containment'!E13</f>
        <v>40</v>
      </c>
      <c r="F5" s="9">
        <f>'Petroleum Containment'!F13</f>
        <v>40</v>
      </c>
      <c r="G5" s="16"/>
      <c r="H5" s="38"/>
    </row>
    <row r="6" spans="1:8" ht="21" customHeight="1" x14ac:dyDescent="0.25">
      <c r="A6" s="15" t="s">
        <v>226</v>
      </c>
      <c r="B6" s="30">
        <v>9</v>
      </c>
      <c r="C6" s="61">
        <f>'Topside Maint &amp; Clean'!C11</f>
        <v>10</v>
      </c>
      <c r="D6" s="10">
        <f>'Topside Maint &amp; Clean'!D11</f>
        <v>10</v>
      </c>
      <c r="E6" s="66">
        <f>'Topside Maint &amp; Clean'!E11</f>
        <v>50</v>
      </c>
      <c r="F6" s="10">
        <f>'Topside Maint &amp; Clean'!F11</f>
        <v>50</v>
      </c>
      <c r="G6" s="16"/>
      <c r="H6" s="38"/>
    </row>
    <row r="7" spans="1:8" ht="15" x14ac:dyDescent="0.25">
      <c r="A7" s="15" t="s">
        <v>61</v>
      </c>
      <c r="B7" s="55">
        <v>11</v>
      </c>
      <c r="C7" s="61">
        <f>'Underwater Hull'!C13</f>
        <v>10</v>
      </c>
      <c r="D7" s="10">
        <f>'Underwater Hull'!D13</f>
        <v>10</v>
      </c>
      <c r="E7" s="66">
        <f>'Underwater Hull'!E13</f>
        <v>55</v>
      </c>
      <c r="F7" s="9">
        <f>'Underwater Hull'!F13</f>
        <v>55</v>
      </c>
      <c r="G7" s="16"/>
      <c r="H7" s="38"/>
    </row>
    <row r="8" spans="1:8" ht="24.6" customHeight="1" x14ac:dyDescent="0.25">
      <c r="A8" s="11" t="s">
        <v>227</v>
      </c>
      <c r="B8" s="30">
        <v>12</v>
      </c>
      <c r="C8" s="61">
        <f>'Marina &amp; YC Ops'!C17</f>
        <v>60</v>
      </c>
      <c r="D8" s="10">
        <f>'Marina &amp; YC Ops'!D17</f>
        <v>60</v>
      </c>
      <c r="E8" s="66">
        <f>'Marina &amp; YC Ops'!E17</f>
        <v>45</v>
      </c>
      <c r="F8" s="10">
        <f>'Marina &amp; YC Ops'!F17</f>
        <v>45</v>
      </c>
      <c r="G8" s="16"/>
      <c r="H8" s="38"/>
    </row>
    <row r="9" spans="1:8" ht="15" x14ac:dyDescent="0.25">
      <c r="A9" s="15" t="s">
        <v>228</v>
      </c>
      <c r="B9" s="55">
        <v>14</v>
      </c>
      <c r="C9" s="61">
        <f>'Marina &amp; YC Debris'!C11</f>
        <v>40</v>
      </c>
      <c r="D9" s="10">
        <f>'Marina &amp; YC Debris'!D11</f>
        <v>40</v>
      </c>
      <c r="E9" s="66">
        <f>'Marina &amp; YC Debris'!E11</f>
        <v>30</v>
      </c>
      <c r="F9" s="9">
        <f>'Marina &amp; YC Debris'!F11</f>
        <v>30</v>
      </c>
      <c r="G9" s="16">
        <f>'Marina &amp; YC Debris'!G11</f>
        <v>0</v>
      </c>
      <c r="H9" s="38"/>
    </row>
    <row r="10" spans="1:8" ht="15" x14ac:dyDescent="0.25">
      <c r="A10" s="15" t="s">
        <v>229</v>
      </c>
      <c r="B10" s="55">
        <v>15</v>
      </c>
      <c r="C10" s="61">
        <f>'Boat Sewage'!C12</f>
        <v>20</v>
      </c>
      <c r="D10" s="10">
        <f>'Boat Sewage'!D12</f>
        <v>20</v>
      </c>
      <c r="E10" s="66">
        <f>'Boat Sewage'!E12</f>
        <v>70</v>
      </c>
      <c r="F10" s="9">
        <f>'Boat Sewage'!F12</f>
        <v>60</v>
      </c>
      <c r="G10" s="16">
        <f>'Boat Sewage'!G12</f>
        <v>10</v>
      </c>
      <c r="H10" s="38"/>
    </row>
    <row r="11" spans="1:8" ht="15" x14ac:dyDescent="0.25">
      <c r="A11" s="15" t="s">
        <v>128</v>
      </c>
      <c r="B11" s="55">
        <v>17</v>
      </c>
      <c r="C11" s="61">
        <f>'Solid Waste'!C18</f>
        <v>20</v>
      </c>
      <c r="D11" s="10">
        <f>'Solid Waste'!D18</f>
        <v>20</v>
      </c>
      <c r="E11" s="66">
        <f>'Solid Waste'!E18</f>
        <v>105</v>
      </c>
      <c r="F11" s="9">
        <f>'Solid Waste'!F18</f>
        <v>105</v>
      </c>
      <c r="G11" s="16" t="s">
        <v>254</v>
      </c>
      <c r="H11" s="38"/>
    </row>
    <row r="12" spans="1:8" ht="15" x14ac:dyDescent="0.25">
      <c r="A12" s="23" t="s">
        <v>153</v>
      </c>
      <c r="B12" s="30">
        <v>19</v>
      </c>
      <c r="C12" s="61">
        <f>'Liquid Waste'!C20</f>
        <v>30</v>
      </c>
      <c r="D12" s="10">
        <f>'Liquid Waste'!D20</f>
        <v>30</v>
      </c>
      <c r="E12" s="66">
        <f>'Liquid Waste'!E20</f>
        <v>115</v>
      </c>
      <c r="F12" s="9">
        <f>'Liquid Waste'!F20</f>
        <v>85</v>
      </c>
      <c r="G12" s="16">
        <f>'Liquid Waste'!G20</f>
        <v>30</v>
      </c>
      <c r="H12" s="38"/>
    </row>
    <row r="13" spans="1:8" ht="15" x14ac:dyDescent="0.25">
      <c r="A13" s="23" t="s">
        <v>177</v>
      </c>
      <c r="B13" s="30">
        <v>20</v>
      </c>
      <c r="C13" s="61">
        <f>'Fish Waste'!C11</f>
        <v>0</v>
      </c>
      <c r="D13" s="10">
        <f>'Fish Waste'!D11</f>
        <v>0</v>
      </c>
      <c r="E13" s="66">
        <f>'Fish Waste'!E11</f>
        <v>55</v>
      </c>
      <c r="F13" s="9">
        <f>'Fish Waste'!F11</f>
        <v>45</v>
      </c>
      <c r="G13" s="16">
        <f>'Fish Waste'!G11</f>
        <v>10</v>
      </c>
      <c r="H13" s="38"/>
    </row>
    <row r="14" spans="1:8" ht="15" x14ac:dyDescent="0.25">
      <c r="A14" s="23" t="s">
        <v>230</v>
      </c>
      <c r="B14" s="30">
        <v>22</v>
      </c>
      <c r="C14" s="61">
        <f>'Hazardous Mat'!C14</f>
        <v>110</v>
      </c>
      <c r="D14" s="10">
        <f>'Hazardous Mat'!D14</f>
        <v>110</v>
      </c>
      <c r="E14" s="66">
        <f>'Hazardous Mat'!E14</f>
        <v>0</v>
      </c>
      <c r="F14" s="9">
        <f>'Hazardous Mat'!F14</f>
        <v>0</v>
      </c>
      <c r="G14" s="16"/>
      <c r="H14" s="38"/>
    </row>
    <row r="15" spans="1:8" ht="15" x14ac:dyDescent="0.25">
      <c r="A15" s="23" t="s">
        <v>253</v>
      </c>
      <c r="B15" s="30">
        <v>23</v>
      </c>
      <c r="C15" s="61">
        <f>'Storm Water'!C15</f>
        <v>30</v>
      </c>
      <c r="D15" s="10">
        <f>'Storm Water'!D15</f>
        <v>30</v>
      </c>
      <c r="E15" s="66">
        <f>'Storm Water'!E15</f>
        <v>100</v>
      </c>
      <c r="F15" s="9">
        <f>'Storm Water'!F15</f>
        <v>60</v>
      </c>
      <c r="G15" s="16">
        <f>'Storm Water'!G15</f>
        <v>20</v>
      </c>
      <c r="H15" s="38"/>
    </row>
    <row r="16" spans="1:8" ht="15" x14ac:dyDescent="0.25">
      <c r="A16" s="23" t="s">
        <v>215</v>
      </c>
      <c r="B16" s="30">
        <v>24</v>
      </c>
      <c r="C16" s="61">
        <f>Environmental!C8</f>
        <v>0</v>
      </c>
      <c r="D16" s="10">
        <f>Environmental!D8</f>
        <v>0</v>
      </c>
      <c r="E16" s="66">
        <f>Environmental!E8</f>
        <v>40</v>
      </c>
      <c r="F16" s="9">
        <f>Environmental!F8</f>
        <v>0</v>
      </c>
      <c r="G16" s="16"/>
      <c r="H16" s="38"/>
    </row>
    <row r="17" spans="1:8" ht="15" x14ac:dyDescent="0.25">
      <c r="A17" s="23" t="s">
        <v>257</v>
      </c>
      <c r="B17" s="30"/>
      <c r="C17" s="61">
        <v>360</v>
      </c>
      <c r="D17" s="10"/>
      <c r="E17" s="66">
        <f>SUM(E4:E16)</f>
        <v>750</v>
      </c>
      <c r="F17" s="9"/>
      <c r="G17" s="16"/>
      <c r="H17" s="38"/>
    </row>
    <row r="18" spans="1:8" ht="15" x14ac:dyDescent="0.25">
      <c r="A18" s="15" t="s">
        <v>256</v>
      </c>
      <c r="B18" s="15"/>
      <c r="C18" s="61" t="s">
        <v>254</v>
      </c>
      <c r="D18" s="10">
        <f>SUM(D4:D16)</f>
        <v>360</v>
      </c>
      <c r="E18" s="21"/>
      <c r="F18" s="10">
        <f>SUM(F4:F16)</f>
        <v>620</v>
      </c>
      <c r="G18" s="16">
        <f>SUM(G4:G16)</f>
        <v>70</v>
      </c>
      <c r="H18" s="38"/>
    </row>
    <row r="19" spans="1:8" ht="28.7" customHeight="1" x14ac:dyDescent="0.25">
      <c r="A19" s="15" t="s">
        <v>260</v>
      </c>
      <c r="B19" s="9"/>
      <c r="C19" s="61" t="s">
        <v>254</v>
      </c>
      <c r="D19" s="10" t="s">
        <v>254</v>
      </c>
      <c r="E19" s="9">
        <f>E17-G18</f>
        <v>680</v>
      </c>
      <c r="F19" s="16"/>
      <c r="G19" s="21"/>
      <c r="H19" s="38" t="s">
        <v>254</v>
      </c>
    </row>
    <row r="20" spans="1:8" ht="15" x14ac:dyDescent="0.25">
      <c r="A20" s="35" t="s">
        <v>258</v>
      </c>
      <c r="B20" s="9"/>
      <c r="C20" s="61"/>
      <c r="D20" s="10"/>
      <c r="E20" s="9"/>
      <c r="G20" s="62">
        <f>F18/E19</f>
        <v>0.91176470588235292</v>
      </c>
      <c r="H20" s="38"/>
    </row>
    <row r="21" spans="1:8" ht="15" x14ac:dyDescent="0.25">
      <c r="A21" s="65" t="s">
        <v>255</v>
      </c>
      <c r="B21" s="65"/>
      <c r="C21" s="10"/>
      <c r="D21" s="10">
        <v>360</v>
      </c>
      <c r="E21" s="57"/>
      <c r="F21" s="56" t="s">
        <v>254</v>
      </c>
      <c r="G21" s="62">
        <v>0.75</v>
      </c>
      <c r="H21" s="38"/>
    </row>
    <row r="22" spans="1:8" ht="15" x14ac:dyDescent="0.25">
      <c r="A22" s="33" t="s">
        <v>254</v>
      </c>
      <c r="B22" s="58"/>
      <c r="C22" s="32"/>
      <c r="D22" s="32"/>
      <c r="E22" s="32"/>
      <c r="F22" s="33"/>
      <c r="G22" s="33"/>
      <c r="H22" s="33"/>
    </row>
    <row r="23" spans="1:8" ht="15" x14ac:dyDescent="0.25">
      <c r="A23" s="88" t="s">
        <v>259</v>
      </c>
      <c r="B23" s="88"/>
      <c r="C23" s="88"/>
      <c r="D23" s="88"/>
      <c r="E23" s="88"/>
      <c r="F23" s="88"/>
      <c r="G23" s="88"/>
      <c r="H23" s="88"/>
    </row>
    <row r="24" spans="1:8" ht="15" x14ac:dyDescent="0.25">
      <c r="A24" s="64"/>
      <c r="B24" s="64"/>
      <c r="C24" s="64"/>
      <c r="D24" s="64"/>
      <c r="E24" s="64"/>
      <c r="F24" s="64"/>
      <c r="G24" s="64"/>
    </row>
    <row r="25" spans="1:8" ht="15" x14ac:dyDescent="0.25">
      <c r="A25" s="64"/>
      <c r="B25" s="64"/>
      <c r="C25" s="64"/>
      <c r="D25" s="64"/>
      <c r="E25" s="64"/>
      <c r="F25" s="64"/>
      <c r="G25" s="64"/>
    </row>
    <row r="26" spans="1:8" ht="15" x14ac:dyDescent="0.25">
      <c r="A26" s="60"/>
      <c r="B26" s="87"/>
      <c r="C26" s="88"/>
      <c r="E26" s="87"/>
      <c r="F26" s="88"/>
    </row>
    <row r="27" spans="1:8" ht="15" x14ac:dyDescent="0.25">
      <c r="E27" s="59"/>
    </row>
    <row r="28" spans="1:8" ht="15" x14ac:dyDescent="0.25">
      <c r="E28" s="63"/>
    </row>
    <row r="29" spans="1:8" ht="15" x14ac:dyDescent="0.25">
      <c r="E29" s="63"/>
    </row>
    <row r="30" spans="1:8" ht="15" x14ac:dyDescent="0.25">
      <c r="A30" s="86"/>
      <c r="B30" s="86"/>
      <c r="C30" s="86"/>
      <c r="D30" s="86"/>
      <c r="E30" s="86"/>
      <c r="F30" s="86"/>
      <c r="G30" s="86"/>
    </row>
  </sheetData>
  <mergeCells count="8">
    <mergeCell ref="A30:G30"/>
    <mergeCell ref="B26:C26"/>
    <mergeCell ref="E26:F26"/>
    <mergeCell ref="A23:H23"/>
    <mergeCell ref="A2:A3"/>
    <mergeCell ref="B2:B3"/>
    <mergeCell ref="C2:D2"/>
    <mergeCell ref="E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4"/>
  <sheetViews>
    <sheetView workbookViewId="0">
      <selection sqref="A1:C1"/>
    </sheetView>
  </sheetViews>
  <sheetFormatPr defaultColWidth="17.140625" defaultRowHeight="12.75" customHeight="1" x14ac:dyDescent="0.2"/>
  <cols>
    <col min="1" max="1" width="9.140625" customWidth="1"/>
    <col min="2" max="2" width="40.5703125" customWidth="1"/>
    <col min="3" max="3" width="60.140625" customWidth="1"/>
  </cols>
  <sheetData>
    <row r="1" spans="1:3" ht="22.5" customHeight="1" x14ac:dyDescent="0.45">
      <c r="A1" s="93" t="s">
        <v>231</v>
      </c>
      <c r="B1" s="93"/>
      <c r="C1" s="93"/>
    </row>
    <row r="2" spans="1:3" ht="16.5" customHeight="1" x14ac:dyDescent="0.25">
      <c r="A2" s="1" t="s">
        <v>232</v>
      </c>
      <c r="B2" s="2" t="s">
        <v>233</v>
      </c>
      <c r="C2" s="2" t="s">
        <v>234</v>
      </c>
    </row>
    <row r="3" spans="1:3" ht="16.5" customHeight="1" x14ac:dyDescent="0.25">
      <c r="A3" s="4"/>
      <c r="B3" s="6"/>
      <c r="C3" s="6"/>
    </row>
    <row r="4" spans="1:3" ht="16.5" customHeight="1" x14ac:dyDescent="0.25">
      <c r="A4" s="4"/>
      <c r="B4" s="6"/>
      <c r="C4" s="6"/>
    </row>
    <row r="5" spans="1:3" ht="16.5" customHeight="1" x14ac:dyDescent="0.25">
      <c r="A5" s="7"/>
      <c r="B5" s="6"/>
      <c r="C5" s="6"/>
    </row>
    <row r="6" spans="1:3" ht="16.5" customHeight="1" x14ac:dyDescent="0.25">
      <c r="A6" s="7"/>
      <c r="B6" s="6"/>
      <c r="C6" s="6"/>
    </row>
    <row r="7" spans="1:3" ht="16.5" customHeight="1" x14ac:dyDescent="0.25">
      <c r="A7" s="7"/>
      <c r="B7" s="6"/>
      <c r="C7" s="6"/>
    </row>
    <row r="8" spans="1:3" ht="16.5" customHeight="1" x14ac:dyDescent="0.25">
      <c r="A8" s="4"/>
      <c r="B8" s="6"/>
      <c r="C8" s="6"/>
    </row>
    <row r="9" spans="1:3" ht="16.5" customHeight="1" x14ac:dyDescent="0.25">
      <c r="A9" s="4"/>
      <c r="B9" s="6"/>
      <c r="C9" s="6"/>
    </row>
    <row r="10" spans="1:3" ht="16.5" customHeight="1" x14ac:dyDescent="0.25">
      <c r="A10" s="4"/>
      <c r="B10" s="6"/>
      <c r="C10" s="6"/>
    </row>
    <row r="11" spans="1:3" ht="16.5" customHeight="1" x14ac:dyDescent="0.25">
      <c r="A11" s="4"/>
      <c r="B11" s="6"/>
      <c r="C11" s="6"/>
    </row>
    <row r="12" spans="1:3" ht="16.5" customHeight="1" x14ac:dyDescent="0.25">
      <c r="A12" s="4"/>
      <c r="B12" s="6"/>
      <c r="C12" s="6"/>
    </row>
    <row r="13" spans="1:3" ht="16.5" customHeight="1" x14ac:dyDescent="0.25">
      <c r="A13" s="4"/>
      <c r="B13" s="6"/>
      <c r="C13" s="6"/>
    </row>
    <row r="14" spans="1:3" ht="16.5" customHeight="1" x14ac:dyDescent="0.25">
      <c r="A14" s="4"/>
      <c r="B14" s="6"/>
      <c r="C14" s="6"/>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workbookViewId="0">
      <selection sqref="A1:XFD1"/>
    </sheetView>
  </sheetViews>
  <sheetFormatPr defaultColWidth="9.85546875" defaultRowHeight="16.5" customHeight="1" x14ac:dyDescent="0.3"/>
  <cols>
    <col min="1" max="1" width="9.140625" style="5"/>
    <col min="2" max="2" width="37.42578125" style="5" customWidth="1"/>
    <col min="3" max="7" width="9.140625" style="5"/>
    <col min="8" max="8" width="35.85546875" style="5" customWidth="1"/>
  </cols>
  <sheetData>
    <row r="1" spans="1:8" ht="22.5" customHeight="1" x14ac:dyDescent="0.3">
      <c r="A1" s="81" t="s">
        <v>0</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ht="79.5" customHeight="1" x14ac:dyDescent="0.2">
      <c r="A4" s="10">
        <v>1</v>
      </c>
      <c r="B4" s="11" t="s">
        <v>7</v>
      </c>
      <c r="C4" s="10">
        <v>10</v>
      </c>
      <c r="D4" s="12">
        <v>10</v>
      </c>
      <c r="E4" s="12"/>
      <c r="F4" s="12"/>
      <c r="G4" s="13"/>
      <c r="H4" s="14" t="s">
        <v>8</v>
      </c>
    </row>
    <row r="5" spans="1:8" ht="48" customHeight="1" x14ac:dyDescent="0.25">
      <c r="A5" s="10">
        <v>2</v>
      </c>
      <c r="B5" s="15" t="s">
        <v>9</v>
      </c>
      <c r="C5" s="16"/>
      <c r="D5" s="16"/>
      <c r="E5" s="10">
        <v>10</v>
      </c>
      <c r="F5" s="16">
        <v>10</v>
      </c>
      <c r="G5" s="17"/>
      <c r="H5" s="18" t="s">
        <v>10</v>
      </c>
    </row>
    <row r="6" spans="1:8" ht="49.5" customHeight="1" x14ac:dyDescent="0.2">
      <c r="A6" s="10">
        <v>3</v>
      </c>
      <c r="B6" s="11" t="s">
        <v>11</v>
      </c>
      <c r="C6" s="12"/>
      <c r="D6" s="12"/>
      <c r="E6" s="10">
        <v>10</v>
      </c>
      <c r="F6" s="12">
        <v>10</v>
      </c>
      <c r="G6" s="13"/>
      <c r="H6" s="14" t="s">
        <v>12</v>
      </c>
    </row>
    <row r="7" spans="1:8" s="3" customFormat="1" ht="81" customHeight="1" x14ac:dyDescent="0.2">
      <c r="A7" s="10">
        <v>4</v>
      </c>
      <c r="B7" s="11" t="s">
        <v>13</v>
      </c>
      <c r="C7" s="12"/>
      <c r="D7" s="12"/>
      <c r="E7" s="10">
        <v>10</v>
      </c>
      <c r="F7" s="12">
        <v>10</v>
      </c>
      <c r="G7" s="13"/>
      <c r="H7" s="14" t="s">
        <v>14</v>
      </c>
    </row>
    <row r="8" spans="1:8" ht="15" x14ac:dyDescent="0.25">
      <c r="A8" s="10">
        <v>5</v>
      </c>
      <c r="B8" s="16" t="s">
        <v>15</v>
      </c>
      <c r="C8" s="16"/>
      <c r="D8" s="16"/>
      <c r="E8" s="16"/>
      <c r="F8" s="16"/>
      <c r="G8" s="17"/>
      <c r="H8" s="19"/>
    </row>
    <row r="9" spans="1:8" ht="37.35" customHeight="1" x14ac:dyDescent="0.2">
      <c r="A9" s="12"/>
      <c r="B9" s="20" t="s">
        <v>16</v>
      </c>
      <c r="C9" s="12"/>
      <c r="D9" s="12"/>
      <c r="E9" s="10">
        <v>5</v>
      </c>
      <c r="F9" s="12">
        <v>5</v>
      </c>
      <c r="G9" s="13"/>
      <c r="H9" s="14" t="s">
        <v>17</v>
      </c>
    </row>
    <row r="10" spans="1:8" ht="48.6" customHeight="1" x14ac:dyDescent="0.2">
      <c r="A10" s="12"/>
      <c r="B10" s="20" t="s">
        <v>18</v>
      </c>
      <c r="C10" s="12"/>
      <c r="D10" s="12"/>
      <c r="E10" s="10">
        <v>5</v>
      </c>
      <c r="F10" s="12">
        <v>5</v>
      </c>
      <c r="G10" s="13"/>
      <c r="H10" s="14" t="s">
        <v>19</v>
      </c>
    </row>
    <row r="11" spans="1:8" ht="43.7" customHeight="1" x14ac:dyDescent="0.2">
      <c r="A11" s="12"/>
      <c r="B11" s="20" t="s">
        <v>20</v>
      </c>
      <c r="C11" s="12"/>
      <c r="D11" s="12"/>
      <c r="E11" s="10">
        <v>5</v>
      </c>
      <c r="F11" s="12">
        <v>5</v>
      </c>
      <c r="G11" s="13"/>
      <c r="H11" s="14" t="s">
        <v>21</v>
      </c>
    </row>
    <row r="12" spans="1:8" ht="18" customHeight="1" x14ac:dyDescent="0.25">
      <c r="A12" s="83" t="s">
        <v>22</v>
      </c>
      <c r="B12" s="83"/>
      <c r="C12" s="10">
        <f>SUM(C4:C11)</f>
        <v>10</v>
      </c>
      <c r="D12" s="10">
        <f>SUM(D4:D11)</f>
        <v>10</v>
      </c>
      <c r="E12" s="10">
        <f>SUM(E4:E11)</f>
        <v>45</v>
      </c>
      <c r="F12" s="10">
        <f>SUM(F4:F11)</f>
        <v>45</v>
      </c>
      <c r="G12" s="16"/>
      <c r="H12" s="19"/>
    </row>
    <row r="13" spans="1:8" ht="15" x14ac:dyDescent="0.25">
      <c r="A13" s="8"/>
      <c r="B13" s="8"/>
      <c r="C13" s="8"/>
      <c r="D13" s="8"/>
      <c r="E13" s="8"/>
      <c r="F13" s="8"/>
      <c r="G13" s="8"/>
      <c r="H13" s="8"/>
    </row>
    <row r="14" spans="1:8" x14ac:dyDescent="0.3">
      <c r="A14" s="6"/>
      <c r="B14" s="5" t="s">
        <v>23</v>
      </c>
      <c r="C14" s="6"/>
      <c r="D14" s="6"/>
      <c r="E14" s="6"/>
      <c r="F14" s="6"/>
      <c r="G14" s="6"/>
      <c r="H14" s="6"/>
    </row>
    <row r="15" spans="1:8" ht="15" x14ac:dyDescent="0.25">
      <c r="A15" s="6"/>
      <c r="B15" s="6"/>
      <c r="C15" s="6"/>
      <c r="D15" s="6"/>
      <c r="E15" s="6"/>
      <c r="F15" s="6"/>
      <c r="G15" s="6"/>
      <c r="H15" s="6"/>
    </row>
    <row r="16" spans="1:8" ht="15" x14ac:dyDescent="0.25">
      <c r="A16" s="6"/>
      <c r="B16" s="6"/>
      <c r="C16" s="6"/>
      <c r="D16" s="6"/>
      <c r="E16" s="6"/>
      <c r="F16" s="6"/>
      <c r="G16" s="6"/>
      <c r="H16" s="6"/>
    </row>
    <row r="17" spans="1:8" ht="15" x14ac:dyDescent="0.25">
      <c r="A17" s="6"/>
      <c r="B17" s="6"/>
      <c r="C17" s="6"/>
      <c r="D17" s="6"/>
      <c r="E17" s="6"/>
      <c r="F17" s="6"/>
      <c r="G17" s="6"/>
      <c r="H17" s="6"/>
    </row>
    <row r="18" spans="1:8" ht="15" x14ac:dyDescent="0.25">
      <c r="A18" s="6"/>
      <c r="B18" s="6"/>
      <c r="C18" s="6"/>
      <c r="D18" s="6"/>
      <c r="E18" s="6"/>
      <c r="F18" s="6"/>
      <c r="G18" s="6"/>
      <c r="H18" s="6"/>
    </row>
    <row r="19" spans="1:8" ht="15" x14ac:dyDescent="0.25">
      <c r="A19" s="6"/>
      <c r="B19" s="6"/>
      <c r="C19" s="6"/>
      <c r="D19" s="6"/>
      <c r="E19" s="6"/>
      <c r="F19" s="6"/>
      <c r="G19" s="6"/>
      <c r="H19" s="6"/>
    </row>
    <row r="20" spans="1:8" ht="15" x14ac:dyDescent="0.25">
      <c r="A20" s="6"/>
      <c r="B20" s="6"/>
      <c r="C20" s="6"/>
      <c r="D20" s="6"/>
      <c r="E20" s="6"/>
      <c r="F20" s="6"/>
      <c r="G20" s="6"/>
      <c r="H20" s="6"/>
    </row>
    <row r="21" spans="1:8" ht="15" x14ac:dyDescent="0.25">
      <c r="A21" s="6"/>
      <c r="B21" s="6"/>
      <c r="C21" s="6"/>
      <c r="D21" s="6"/>
      <c r="E21" s="6"/>
      <c r="F21" s="6"/>
      <c r="G21" s="6"/>
      <c r="H21" s="6"/>
    </row>
    <row r="22" spans="1:8" ht="15" x14ac:dyDescent="0.25">
      <c r="A22" s="6"/>
      <c r="B22" s="6"/>
      <c r="C22" s="6"/>
      <c r="D22" s="6"/>
      <c r="E22" s="6"/>
      <c r="F22" s="6"/>
      <c r="G22" s="6"/>
      <c r="H22" s="6"/>
    </row>
    <row r="23" spans="1:8" ht="15" x14ac:dyDescent="0.25">
      <c r="A23" s="6"/>
      <c r="B23" s="6"/>
      <c r="C23" s="6"/>
      <c r="D23" s="6"/>
      <c r="E23" s="6"/>
      <c r="F23" s="6"/>
      <c r="G23" s="6"/>
      <c r="H23" s="6"/>
    </row>
    <row r="24" spans="1:8" ht="15" x14ac:dyDescent="0.25">
      <c r="A24" s="6"/>
      <c r="B24" s="6"/>
      <c r="C24" s="6"/>
      <c r="D24" s="6"/>
      <c r="E24" s="6"/>
      <c r="F24" s="6"/>
      <c r="G24" s="6"/>
      <c r="H24" s="6"/>
    </row>
    <row r="25" spans="1:8" ht="15" x14ac:dyDescent="0.25">
      <c r="A25" s="6"/>
      <c r="B25" s="6"/>
      <c r="C25" s="6"/>
      <c r="D25" s="6"/>
      <c r="E25" s="6"/>
      <c r="F25" s="6"/>
      <c r="G25" s="6"/>
      <c r="H25" s="6"/>
    </row>
    <row r="26" spans="1:8" ht="15" x14ac:dyDescent="0.25">
      <c r="A26" s="6"/>
      <c r="B26" s="6"/>
      <c r="C26" s="6"/>
      <c r="D26" s="6"/>
      <c r="E26" s="6"/>
      <c r="F26" s="6"/>
      <c r="G26" s="6"/>
      <c r="H26" s="6"/>
    </row>
    <row r="27" spans="1:8" ht="15" x14ac:dyDescent="0.25">
      <c r="A27" s="6"/>
      <c r="B27" s="6"/>
      <c r="C27" s="6"/>
      <c r="D27" s="6"/>
      <c r="E27" s="6"/>
      <c r="F27" s="6"/>
      <c r="G27" s="6"/>
      <c r="H27" s="6"/>
    </row>
    <row r="28" spans="1:8" ht="15" x14ac:dyDescent="0.25">
      <c r="A28" s="6"/>
      <c r="B28" s="6"/>
      <c r="C28" s="6"/>
      <c r="D28" s="6"/>
      <c r="E28" s="6"/>
      <c r="F28" s="6"/>
      <c r="G28" s="6"/>
      <c r="H28" s="6"/>
    </row>
    <row r="29" spans="1:8" ht="15" x14ac:dyDescent="0.25">
      <c r="A29" s="6"/>
      <c r="B29" s="6"/>
      <c r="C29" s="6"/>
      <c r="D29" s="6"/>
      <c r="E29" s="6"/>
      <c r="F29" s="6"/>
      <c r="G29" s="6"/>
      <c r="H29" s="6"/>
    </row>
    <row r="30" spans="1:8" ht="15" x14ac:dyDescent="0.25">
      <c r="A30" s="6"/>
      <c r="B30" s="6"/>
      <c r="C30" s="6"/>
      <c r="D30" s="6"/>
      <c r="E30" s="6"/>
      <c r="F30" s="6"/>
      <c r="G30" s="6"/>
      <c r="H30" s="6"/>
    </row>
    <row r="31" spans="1:8" ht="15" x14ac:dyDescent="0.25">
      <c r="A31" s="6"/>
      <c r="B31" s="6"/>
      <c r="C31" s="6"/>
      <c r="D31" s="6"/>
      <c r="E31" s="6"/>
      <c r="F31" s="6"/>
      <c r="G31" s="6"/>
      <c r="H31" s="6"/>
    </row>
    <row r="32" spans="1:8" ht="15" x14ac:dyDescent="0.25">
      <c r="A32" s="6"/>
      <c r="B32" s="6"/>
      <c r="C32" s="6"/>
      <c r="D32" s="6"/>
      <c r="E32" s="6"/>
      <c r="F32" s="6"/>
      <c r="G32" s="6"/>
      <c r="H32" s="6"/>
    </row>
    <row r="33" spans="1:8" ht="15" x14ac:dyDescent="0.25">
      <c r="A33" s="6"/>
      <c r="B33" s="6"/>
      <c r="C33" s="6"/>
      <c r="D33" s="6"/>
      <c r="E33" s="6"/>
      <c r="F33" s="6"/>
      <c r="G33" s="6"/>
      <c r="H33" s="6"/>
    </row>
    <row r="34" spans="1:8" ht="15" x14ac:dyDescent="0.25">
      <c r="A34" s="6"/>
      <c r="B34" s="6"/>
      <c r="C34" s="6"/>
      <c r="D34" s="6"/>
      <c r="E34" s="6"/>
      <c r="F34" s="6"/>
      <c r="G34" s="6"/>
      <c r="H34" s="6"/>
    </row>
    <row r="35" spans="1:8" ht="15" x14ac:dyDescent="0.25">
      <c r="A35" s="6"/>
      <c r="B35" s="6"/>
      <c r="C35" s="6"/>
      <c r="D35" s="6"/>
      <c r="E35" s="6"/>
      <c r="F35" s="6"/>
      <c r="G35" s="6"/>
      <c r="H35" s="6"/>
    </row>
    <row r="36" spans="1:8" ht="15" x14ac:dyDescent="0.25">
      <c r="A36" s="6"/>
      <c r="B36" s="6"/>
      <c r="C36" s="6"/>
      <c r="D36" s="6"/>
      <c r="E36" s="6"/>
      <c r="F36" s="6"/>
      <c r="G36" s="6"/>
      <c r="H36" s="6"/>
    </row>
    <row r="37" spans="1:8" ht="15" x14ac:dyDescent="0.25">
      <c r="A37" s="6"/>
      <c r="B37" s="6"/>
      <c r="C37" s="6"/>
      <c r="D37" s="6"/>
      <c r="E37" s="6"/>
      <c r="F37" s="6"/>
      <c r="G37" s="6"/>
      <c r="H37" s="6"/>
    </row>
    <row r="38" spans="1:8" ht="15" x14ac:dyDescent="0.25">
      <c r="A38" s="6"/>
      <c r="B38" s="6"/>
      <c r="C38" s="6"/>
      <c r="D38" s="6"/>
      <c r="E38" s="6"/>
      <c r="F38" s="6"/>
      <c r="G38" s="6"/>
      <c r="H38" s="6"/>
    </row>
    <row r="39" spans="1:8" ht="15" x14ac:dyDescent="0.25">
      <c r="A39" s="6"/>
      <c r="B39" s="6"/>
      <c r="C39" s="6"/>
      <c r="D39" s="6"/>
      <c r="E39" s="6"/>
      <c r="F39" s="6"/>
      <c r="G39" s="6"/>
      <c r="H39" s="6"/>
    </row>
    <row r="40" spans="1:8" ht="15" x14ac:dyDescent="0.25">
      <c r="A40" s="6"/>
      <c r="B40" s="6"/>
      <c r="C40" s="6"/>
      <c r="D40" s="6"/>
      <c r="E40" s="6"/>
      <c r="F40" s="6"/>
      <c r="G40" s="6"/>
      <c r="H40" s="6"/>
    </row>
  </sheetData>
  <mergeCells count="5">
    <mergeCell ref="A1:H1"/>
    <mergeCell ref="A2:B3"/>
    <mergeCell ref="C2:D2"/>
    <mergeCell ref="E2:F2"/>
    <mergeCell ref="A12:B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topLeftCell="A7" workbookViewId="0">
      <selection activeCell="F13" sqref="F13"/>
    </sheetView>
  </sheetViews>
  <sheetFormatPr defaultColWidth="9.85546875" defaultRowHeight="16.5" customHeight="1" x14ac:dyDescent="0.25"/>
  <cols>
    <col min="1" max="1" width="9.140625" style="36"/>
    <col min="2" max="2" width="37.42578125" style="35" customWidth="1"/>
    <col min="3" max="7" width="9.140625" style="35"/>
    <col min="8" max="8" width="32.5703125" style="35" customWidth="1"/>
    <col min="9" max="16384" width="9.85546875" style="21"/>
  </cols>
  <sheetData>
    <row r="1" spans="1:8" ht="22.5" customHeight="1" x14ac:dyDescent="0.3">
      <c r="A1" s="81" t="s">
        <v>24</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55.35" customHeight="1" x14ac:dyDescent="0.2">
      <c r="A4" s="22" t="s">
        <v>25</v>
      </c>
      <c r="B4" s="23" t="s">
        <v>26</v>
      </c>
      <c r="C4" s="10">
        <v>10</v>
      </c>
      <c r="D4" s="10">
        <v>10</v>
      </c>
      <c r="E4" s="10"/>
      <c r="F4" s="10"/>
      <c r="G4" s="24"/>
      <c r="H4" s="25" t="s">
        <v>27</v>
      </c>
    </row>
    <row r="5" spans="1:8" ht="85.7" customHeight="1" x14ac:dyDescent="0.2">
      <c r="A5" s="22" t="s">
        <v>28</v>
      </c>
      <c r="B5" s="11" t="s">
        <v>29</v>
      </c>
      <c r="C5" s="10">
        <v>10</v>
      </c>
      <c r="D5" s="10">
        <v>10</v>
      </c>
      <c r="E5" s="10"/>
      <c r="F5" s="12"/>
      <c r="G5" s="13"/>
      <c r="H5" s="14" t="s">
        <v>30</v>
      </c>
    </row>
    <row r="6" spans="1:8" ht="54.75" customHeight="1" x14ac:dyDescent="0.2">
      <c r="A6" s="22" t="s">
        <v>31</v>
      </c>
      <c r="B6" s="11" t="s">
        <v>32</v>
      </c>
      <c r="C6" s="10"/>
      <c r="D6" s="10"/>
      <c r="E6" s="10">
        <v>10</v>
      </c>
      <c r="F6" s="12">
        <v>10</v>
      </c>
      <c r="G6" s="13"/>
      <c r="H6" s="14"/>
    </row>
    <row r="7" spans="1:8" ht="49.5" customHeight="1" x14ac:dyDescent="0.25">
      <c r="A7" s="22" t="s">
        <v>33</v>
      </c>
      <c r="B7" s="11" t="s">
        <v>34</v>
      </c>
      <c r="C7" s="10"/>
      <c r="D7" s="10"/>
      <c r="E7" s="10">
        <v>10</v>
      </c>
      <c r="F7" s="16">
        <v>10</v>
      </c>
      <c r="G7" s="17"/>
      <c r="H7" s="18" t="s">
        <v>35</v>
      </c>
    </row>
    <row r="8" spans="1:8" ht="15" x14ac:dyDescent="0.25">
      <c r="A8" s="22" t="s">
        <v>36</v>
      </c>
      <c r="B8" s="16" t="s">
        <v>15</v>
      </c>
      <c r="C8" s="10"/>
      <c r="D8" s="10"/>
      <c r="E8" s="10"/>
      <c r="F8" s="16"/>
      <c r="G8" s="17"/>
      <c r="H8" s="19"/>
    </row>
    <row r="9" spans="1:8" ht="36" customHeight="1" x14ac:dyDescent="0.25">
      <c r="A9" s="22"/>
      <c r="B9" s="27" t="s">
        <v>37</v>
      </c>
      <c r="C9" s="10"/>
      <c r="D9" s="10"/>
      <c r="E9" s="10">
        <v>5</v>
      </c>
      <c r="F9" s="16">
        <v>5</v>
      </c>
      <c r="G9" s="17"/>
      <c r="H9" s="18" t="s">
        <v>38</v>
      </c>
    </row>
    <row r="10" spans="1:8" ht="55.35" customHeight="1" x14ac:dyDescent="0.2">
      <c r="A10" s="28"/>
      <c r="B10" s="29" t="s">
        <v>39</v>
      </c>
      <c r="C10" s="30"/>
      <c r="D10" s="30"/>
      <c r="E10" s="30">
        <v>5</v>
      </c>
      <c r="F10" s="11">
        <v>5</v>
      </c>
      <c r="G10" s="31"/>
      <c r="H10" s="14" t="s">
        <v>40</v>
      </c>
    </row>
    <row r="11" spans="1:8" ht="42.6" customHeight="1" x14ac:dyDescent="0.25">
      <c r="A11" s="22"/>
      <c r="B11" s="27" t="s">
        <v>41</v>
      </c>
      <c r="C11" s="10"/>
      <c r="D11" s="10"/>
      <c r="E11" s="10">
        <v>5</v>
      </c>
      <c r="F11" s="16">
        <v>5</v>
      </c>
      <c r="G11" s="17"/>
      <c r="H11" s="18" t="s">
        <v>42</v>
      </c>
    </row>
    <row r="12" spans="1:8" ht="36.75" x14ac:dyDescent="0.25">
      <c r="A12" s="22"/>
      <c r="B12" s="27" t="s">
        <v>43</v>
      </c>
      <c r="C12" s="10"/>
      <c r="D12" s="10"/>
      <c r="E12" s="10">
        <v>5</v>
      </c>
      <c r="F12" s="16">
        <v>5</v>
      </c>
      <c r="G12" s="17"/>
      <c r="H12" s="18" t="s">
        <v>44</v>
      </c>
    </row>
    <row r="13" spans="1:8" ht="15" x14ac:dyDescent="0.25">
      <c r="A13" s="22"/>
      <c r="B13" s="16"/>
      <c r="C13" s="10">
        <f>SUM(C4:C11)</f>
        <v>20</v>
      </c>
      <c r="D13" s="10">
        <f>SUM(D4:D11)</f>
        <v>20</v>
      </c>
      <c r="E13" s="10">
        <f>SUM(E4:E12)</f>
        <v>40</v>
      </c>
      <c r="F13" s="10">
        <f>SUM(F4:F12)</f>
        <v>40</v>
      </c>
      <c r="G13" s="16"/>
      <c r="H13" s="19"/>
    </row>
    <row r="14" spans="1:8" ht="15" x14ac:dyDescent="0.25">
      <c r="A14" s="32"/>
      <c r="B14" s="33"/>
      <c r="C14" s="32"/>
      <c r="D14" s="32"/>
      <c r="E14" s="32"/>
      <c r="F14" s="33"/>
      <c r="G14" s="33"/>
      <c r="H14" s="33"/>
    </row>
    <row r="15" spans="1:8" ht="60" x14ac:dyDescent="0.25">
      <c r="A15" s="26"/>
      <c r="B15" s="34" t="s">
        <v>45</v>
      </c>
      <c r="C15" s="26"/>
      <c r="D15" s="26"/>
      <c r="E15" s="26"/>
    </row>
    <row r="16" spans="1:8" ht="15" x14ac:dyDescent="0.25">
      <c r="A16" s="26"/>
      <c r="C16" s="26"/>
      <c r="D16" s="26"/>
      <c r="E16" s="26"/>
    </row>
    <row r="17" spans="1:5" s="35" customFormat="1" ht="15" x14ac:dyDescent="0.25">
      <c r="A17" s="26"/>
      <c r="C17" s="26"/>
      <c r="D17" s="26"/>
      <c r="E17" s="26"/>
    </row>
    <row r="18" spans="1:5" s="35" customFormat="1" ht="15" x14ac:dyDescent="0.25">
      <c r="A18" s="26"/>
      <c r="C18" s="26"/>
      <c r="D18" s="26"/>
      <c r="E18" s="26"/>
    </row>
    <row r="19" spans="1:5" s="35" customFormat="1" ht="15" x14ac:dyDescent="0.25">
      <c r="A19" s="26"/>
      <c r="C19" s="26"/>
      <c r="D19" s="26"/>
      <c r="E19" s="26"/>
    </row>
    <row r="20" spans="1:5" ht="15" x14ac:dyDescent="0.25">
      <c r="A20" s="26"/>
    </row>
  </sheetData>
  <mergeCells count="4">
    <mergeCell ref="A1:H1"/>
    <mergeCell ref="A2:B3"/>
    <mergeCell ref="C2:D2"/>
    <mergeCell ref="E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topLeftCell="A4" workbookViewId="0">
      <selection activeCell="F11" sqref="F11"/>
    </sheetView>
  </sheetViews>
  <sheetFormatPr defaultColWidth="9.85546875" defaultRowHeight="16.5" customHeight="1" x14ac:dyDescent="0.25"/>
  <cols>
    <col min="1" max="1" width="9.140625" style="36"/>
    <col min="2" max="2" width="37.42578125" style="35" customWidth="1"/>
    <col min="3" max="7" width="9.140625" style="35"/>
    <col min="8" max="8" width="32.85546875" style="35" customWidth="1"/>
    <col min="9" max="16384" width="9.85546875" style="21"/>
  </cols>
  <sheetData>
    <row r="1" spans="1:8" ht="22.5" customHeight="1" x14ac:dyDescent="0.3">
      <c r="A1" s="81" t="s">
        <v>46</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58.35" customHeight="1" x14ac:dyDescent="0.2">
      <c r="A4" s="22" t="s">
        <v>25</v>
      </c>
      <c r="B4" s="23" t="s">
        <v>47</v>
      </c>
      <c r="C4" s="10">
        <v>10</v>
      </c>
      <c r="D4" s="10">
        <v>10</v>
      </c>
      <c r="E4" s="10"/>
      <c r="F4" s="10"/>
      <c r="G4" s="24"/>
      <c r="H4" s="25" t="s">
        <v>48</v>
      </c>
    </row>
    <row r="5" spans="1:8" ht="69" customHeight="1" x14ac:dyDescent="0.2">
      <c r="A5" s="22" t="s">
        <v>28</v>
      </c>
      <c r="B5" s="11" t="s">
        <v>49</v>
      </c>
      <c r="C5" s="10"/>
      <c r="D5" s="10"/>
      <c r="E5" s="10">
        <v>10</v>
      </c>
      <c r="F5" s="12">
        <v>10</v>
      </c>
      <c r="G5" s="13"/>
      <c r="H5" s="14" t="s">
        <v>50</v>
      </c>
    </row>
    <row r="6" spans="1:8" ht="18" customHeight="1" x14ac:dyDescent="0.25">
      <c r="A6" s="22" t="s">
        <v>31</v>
      </c>
      <c r="B6" s="16" t="s">
        <v>15</v>
      </c>
      <c r="C6" s="10"/>
      <c r="D6" s="10"/>
      <c r="E6" s="10"/>
      <c r="F6" s="16"/>
      <c r="G6" s="17"/>
      <c r="H6" s="19"/>
    </row>
    <row r="7" spans="1:8" ht="52.7" customHeight="1" x14ac:dyDescent="0.25">
      <c r="A7" s="22"/>
      <c r="B7" s="27" t="s">
        <v>51</v>
      </c>
      <c r="C7" s="10"/>
      <c r="D7" s="10"/>
      <c r="E7" s="10">
        <v>10</v>
      </c>
      <c r="F7" s="16">
        <v>10</v>
      </c>
      <c r="G7" s="17"/>
      <c r="H7" s="18" t="s">
        <v>52</v>
      </c>
    </row>
    <row r="8" spans="1:8" ht="42" customHeight="1" x14ac:dyDescent="0.2">
      <c r="A8" s="22"/>
      <c r="B8" s="29" t="s">
        <v>53</v>
      </c>
      <c r="C8" s="10"/>
      <c r="D8" s="10"/>
      <c r="E8" s="10">
        <v>10</v>
      </c>
      <c r="F8" s="12">
        <v>10</v>
      </c>
      <c r="G8" s="13"/>
      <c r="H8" s="14" t="s">
        <v>54</v>
      </c>
    </row>
    <row r="9" spans="1:8" ht="51.6" customHeight="1" x14ac:dyDescent="0.2">
      <c r="A9" s="22"/>
      <c r="B9" s="29" t="s">
        <v>55</v>
      </c>
      <c r="C9" s="10"/>
      <c r="D9" s="10"/>
      <c r="E9" s="10">
        <v>10</v>
      </c>
      <c r="F9" s="12">
        <v>10</v>
      </c>
      <c r="G9" s="13"/>
      <c r="H9" s="14" t="s">
        <v>56</v>
      </c>
    </row>
    <row r="10" spans="1:8" ht="48" x14ac:dyDescent="0.25">
      <c r="A10" s="22"/>
      <c r="B10" s="27" t="s">
        <v>57</v>
      </c>
      <c r="C10" s="10"/>
      <c r="D10" s="10"/>
      <c r="E10" s="10">
        <v>10</v>
      </c>
      <c r="F10" s="16">
        <v>10</v>
      </c>
      <c r="G10" s="17"/>
      <c r="H10" s="14" t="s">
        <v>58</v>
      </c>
    </row>
    <row r="11" spans="1:8" ht="36" customHeight="1" x14ac:dyDescent="0.25">
      <c r="A11" s="22"/>
      <c r="B11" s="37" t="s">
        <v>59</v>
      </c>
      <c r="C11" s="10">
        <f>SUM(C4:C9)</f>
        <v>10</v>
      </c>
      <c r="D11" s="10">
        <f>SUM(D4:D9)</f>
        <v>10</v>
      </c>
      <c r="E11" s="10">
        <f>SUM(E4:E10)</f>
        <v>50</v>
      </c>
      <c r="F11" s="10">
        <f>SUM(F4:F10)</f>
        <v>50</v>
      </c>
      <c r="G11" s="16"/>
      <c r="H11" s="18" t="s">
        <v>60</v>
      </c>
    </row>
    <row r="12" spans="1:8" ht="15" x14ac:dyDescent="0.25">
      <c r="A12" s="32"/>
      <c r="B12" s="33"/>
      <c r="C12" s="32"/>
      <c r="D12" s="32"/>
      <c r="E12" s="32"/>
      <c r="F12" s="33"/>
      <c r="G12" s="33"/>
      <c r="H12" s="33"/>
    </row>
    <row r="13" spans="1:8" ht="15" x14ac:dyDescent="0.25">
      <c r="A13" s="26"/>
      <c r="C13" s="26"/>
      <c r="D13" s="26"/>
      <c r="E13" s="26"/>
    </row>
    <row r="14" spans="1:8" ht="15" x14ac:dyDescent="0.25">
      <c r="A14" s="26"/>
      <c r="C14" s="26"/>
      <c r="D14" s="26"/>
      <c r="E14" s="26"/>
    </row>
    <row r="15" spans="1:8" ht="15" x14ac:dyDescent="0.25">
      <c r="A15" s="26"/>
      <c r="C15" s="26"/>
      <c r="D15" s="26"/>
      <c r="E15" s="26"/>
    </row>
    <row r="16" spans="1:8" ht="15" x14ac:dyDescent="0.25">
      <c r="A16" s="26"/>
      <c r="C16" s="26"/>
      <c r="D16" s="26"/>
      <c r="E16" s="26"/>
    </row>
    <row r="17" spans="1:5" ht="15" x14ac:dyDescent="0.25">
      <c r="A17" s="26"/>
      <c r="C17" s="26"/>
      <c r="D17" s="26"/>
      <c r="E17" s="26"/>
    </row>
    <row r="18" spans="1:5" ht="15" x14ac:dyDescent="0.25">
      <c r="A18" s="26"/>
    </row>
    <row r="19" spans="1:5" ht="15" x14ac:dyDescent="0.25">
      <c r="A19" s="26"/>
    </row>
    <row r="20" spans="1:5" ht="15" x14ac:dyDescent="0.25">
      <c r="A20" s="26"/>
    </row>
  </sheetData>
  <mergeCells count="4">
    <mergeCell ref="A1:H1"/>
    <mergeCell ref="A2:B3"/>
    <mergeCell ref="C2:D2"/>
    <mergeCell ref="E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topLeftCell="A7" workbookViewId="0">
      <selection activeCell="F13" sqref="F13"/>
    </sheetView>
  </sheetViews>
  <sheetFormatPr defaultColWidth="9.85546875" defaultRowHeight="16.5" customHeight="1" x14ac:dyDescent="0.25"/>
  <cols>
    <col min="1" max="1" width="9.140625" style="36"/>
    <col min="2" max="2" width="37.42578125" style="35" customWidth="1"/>
    <col min="3" max="7" width="9.140625" style="35"/>
    <col min="8" max="8" width="32.5703125" style="35" customWidth="1"/>
    <col min="9" max="16384" width="9.85546875" style="21"/>
  </cols>
  <sheetData>
    <row r="1" spans="1:8" ht="22.5" customHeight="1" x14ac:dyDescent="0.3">
      <c r="A1" s="81" t="s">
        <v>61</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49.5" customHeight="1" x14ac:dyDescent="0.2">
      <c r="A4" s="22" t="s">
        <v>25</v>
      </c>
      <c r="B4" s="23" t="s">
        <v>62</v>
      </c>
      <c r="C4" s="10">
        <v>10</v>
      </c>
      <c r="D4" s="10">
        <v>10</v>
      </c>
      <c r="E4" s="10"/>
      <c r="F4" s="10"/>
      <c r="G4" s="24"/>
      <c r="H4" s="25" t="s">
        <v>63</v>
      </c>
    </row>
    <row r="5" spans="1:8" ht="106.35" customHeight="1" x14ac:dyDescent="0.2">
      <c r="A5" s="22" t="s">
        <v>28</v>
      </c>
      <c r="B5" s="11" t="s">
        <v>64</v>
      </c>
      <c r="C5" s="10"/>
      <c r="D5" s="10"/>
      <c r="E5" s="10">
        <v>20</v>
      </c>
      <c r="F5" s="12">
        <v>20</v>
      </c>
      <c r="G5" s="13"/>
      <c r="H5" s="14" t="s">
        <v>65</v>
      </c>
    </row>
    <row r="6" spans="1:8" ht="15" x14ac:dyDescent="0.25">
      <c r="A6" s="22" t="s">
        <v>31</v>
      </c>
      <c r="B6" s="16" t="s">
        <v>15</v>
      </c>
      <c r="C6" s="10"/>
      <c r="D6" s="10"/>
      <c r="E6" s="10"/>
      <c r="F6" s="16"/>
      <c r="G6" s="17"/>
      <c r="H6" s="38"/>
    </row>
    <row r="7" spans="1:8" ht="46.35" customHeight="1" x14ac:dyDescent="0.25">
      <c r="A7" s="22"/>
      <c r="B7" s="29" t="s">
        <v>66</v>
      </c>
      <c r="C7" s="10"/>
      <c r="D7" s="10"/>
      <c r="E7" s="10">
        <v>5</v>
      </c>
      <c r="F7" s="16">
        <v>5</v>
      </c>
      <c r="G7" s="13"/>
      <c r="H7" s="14" t="s">
        <v>67</v>
      </c>
    </row>
    <row r="8" spans="1:8" ht="60" customHeight="1" x14ac:dyDescent="0.2">
      <c r="A8" s="22"/>
      <c r="B8" s="29" t="s">
        <v>68</v>
      </c>
      <c r="C8" s="10"/>
      <c r="D8" s="10"/>
      <c r="E8" s="10">
        <v>5</v>
      </c>
      <c r="F8" s="12">
        <v>5</v>
      </c>
      <c r="G8" s="13"/>
      <c r="H8" s="14" t="s">
        <v>69</v>
      </c>
    </row>
    <row r="9" spans="1:8" ht="52.7" customHeight="1" x14ac:dyDescent="0.25">
      <c r="A9" s="22"/>
      <c r="B9" s="27" t="s">
        <v>70</v>
      </c>
      <c r="C9" s="10"/>
      <c r="D9" s="10"/>
      <c r="E9" s="10">
        <v>5</v>
      </c>
      <c r="F9" s="16">
        <v>5</v>
      </c>
      <c r="G9" s="17"/>
      <c r="H9" s="14" t="s">
        <v>71</v>
      </c>
    </row>
    <row r="10" spans="1:8" ht="33" customHeight="1" x14ac:dyDescent="0.25">
      <c r="A10" s="22"/>
      <c r="B10" s="27" t="s">
        <v>72</v>
      </c>
      <c r="C10" s="10"/>
      <c r="D10" s="10"/>
      <c r="E10" s="10">
        <v>5</v>
      </c>
      <c r="F10" s="16">
        <v>5</v>
      </c>
      <c r="G10" s="17"/>
      <c r="H10" s="14" t="s">
        <v>73</v>
      </c>
    </row>
    <row r="11" spans="1:8" ht="45" customHeight="1" x14ac:dyDescent="0.2">
      <c r="A11" s="22"/>
      <c r="B11" s="29" t="s">
        <v>74</v>
      </c>
      <c r="C11" s="10"/>
      <c r="D11" s="10"/>
      <c r="E11" s="10">
        <v>5</v>
      </c>
      <c r="F11" s="12">
        <v>5</v>
      </c>
      <c r="G11" s="13"/>
      <c r="H11" s="14" t="s">
        <v>75</v>
      </c>
    </row>
    <row r="12" spans="1:8" ht="64.7" customHeight="1" x14ac:dyDescent="0.25">
      <c r="A12" s="22"/>
      <c r="B12" s="27" t="s">
        <v>76</v>
      </c>
      <c r="C12" s="10"/>
      <c r="D12" s="10"/>
      <c r="E12" s="10">
        <v>10</v>
      </c>
      <c r="F12" s="16">
        <v>10</v>
      </c>
      <c r="G12" s="17"/>
      <c r="H12" s="14" t="s">
        <v>77</v>
      </c>
    </row>
    <row r="13" spans="1:8" ht="36" customHeight="1" x14ac:dyDescent="0.25">
      <c r="A13" s="22"/>
      <c r="B13" s="37" t="s">
        <v>78</v>
      </c>
      <c r="C13" s="10">
        <f>SUM(C4:C11)</f>
        <v>10</v>
      </c>
      <c r="D13" s="10">
        <f>SUM(D4:D11)</f>
        <v>10</v>
      </c>
      <c r="E13" s="10">
        <f>SUM(E4:E12)</f>
        <v>55</v>
      </c>
      <c r="F13" s="10">
        <f>SUM(F4:F12)</f>
        <v>55</v>
      </c>
      <c r="G13" s="16"/>
      <c r="H13" s="38"/>
    </row>
    <row r="14" spans="1:8" ht="15" x14ac:dyDescent="0.25">
      <c r="A14" s="32"/>
      <c r="B14" s="33"/>
      <c r="C14" s="32"/>
      <c r="D14" s="32"/>
      <c r="E14" s="32"/>
      <c r="F14" s="33"/>
      <c r="G14" s="33"/>
      <c r="H14" s="33"/>
    </row>
    <row r="15" spans="1:8" ht="15" x14ac:dyDescent="0.25">
      <c r="A15" s="26"/>
      <c r="C15" s="26"/>
      <c r="D15" s="26"/>
      <c r="E15" s="26"/>
    </row>
    <row r="16" spans="1:8" ht="15" x14ac:dyDescent="0.25">
      <c r="A16" s="26"/>
      <c r="C16" s="26"/>
      <c r="D16" s="26"/>
      <c r="E16" s="26"/>
    </row>
    <row r="17" spans="1:5" s="35" customFormat="1" ht="15" x14ac:dyDescent="0.25">
      <c r="A17" s="26"/>
      <c r="C17" s="26"/>
      <c r="D17" s="26"/>
      <c r="E17" s="26"/>
    </row>
    <row r="18" spans="1:5" s="35" customFormat="1" ht="15" x14ac:dyDescent="0.25">
      <c r="A18" s="26"/>
      <c r="C18" s="26"/>
      <c r="D18" s="26"/>
      <c r="E18" s="26"/>
    </row>
    <row r="19" spans="1:5" s="35" customFormat="1" ht="15" x14ac:dyDescent="0.25">
      <c r="A19" s="26"/>
      <c r="C19" s="26"/>
      <c r="D19" s="26"/>
      <c r="E19" s="26"/>
    </row>
    <row r="20" spans="1:5" ht="15" x14ac:dyDescent="0.25">
      <c r="A20" s="26"/>
    </row>
  </sheetData>
  <mergeCells count="4">
    <mergeCell ref="A1:H1"/>
    <mergeCell ref="A2:B3"/>
    <mergeCell ref="C2:D2"/>
    <mergeCell ref="E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topLeftCell="A7" workbookViewId="0">
      <selection activeCell="C19" sqref="C19"/>
    </sheetView>
  </sheetViews>
  <sheetFormatPr defaultColWidth="9.85546875" defaultRowHeight="16.5" customHeight="1" x14ac:dyDescent="0.25"/>
  <cols>
    <col min="1" max="1" width="9.140625" style="36"/>
    <col min="2" max="2" width="37.42578125" style="35" customWidth="1"/>
    <col min="3" max="7" width="9.140625" style="35"/>
    <col min="8" max="8" width="32.5703125" style="35" customWidth="1"/>
    <col min="9" max="16384" width="9.85546875" style="21"/>
  </cols>
  <sheetData>
    <row r="1" spans="1:8" ht="22.5" customHeight="1" x14ac:dyDescent="0.3">
      <c r="A1" s="81" t="s">
        <v>79</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49.5" customHeight="1" x14ac:dyDescent="0.2">
      <c r="A4" s="22" t="s">
        <v>25</v>
      </c>
      <c r="B4" s="23" t="s">
        <v>80</v>
      </c>
      <c r="C4" s="10">
        <v>10</v>
      </c>
      <c r="D4" s="10">
        <v>10</v>
      </c>
      <c r="E4" s="10"/>
      <c r="F4" s="10"/>
      <c r="G4" s="24"/>
      <c r="H4" s="25" t="s">
        <v>81</v>
      </c>
    </row>
    <row r="5" spans="1:8" ht="66" customHeight="1" x14ac:dyDescent="0.2">
      <c r="A5" s="22" t="s">
        <v>28</v>
      </c>
      <c r="B5" s="11" t="s">
        <v>82</v>
      </c>
      <c r="C5" s="10">
        <v>10</v>
      </c>
      <c r="D5" s="10">
        <v>10</v>
      </c>
      <c r="E5" s="10"/>
      <c r="F5" s="12"/>
      <c r="G5" s="13"/>
      <c r="H5" s="14" t="s">
        <v>83</v>
      </c>
    </row>
    <row r="6" spans="1:8" ht="66" customHeight="1" x14ac:dyDescent="0.2">
      <c r="A6" s="22" t="s">
        <v>31</v>
      </c>
      <c r="B6" s="11" t="s">
        <v>84</v>
      </c>
      <c r="C6" s="10">
        <v>10</v>
      </c>
      <c r="D6" s="10">
        <v>10</v>
      </c>
      <c r="E6" s="10"/>
      <c r="F6" s="12"/>
      <c r="G6" s="13"/>
      <c r="H6" s="38" t="s">
        <v>85</v>
      </c>
    </row>
    <row r="7" spans="1:8" ht="49.5" customHeight="1" x14ac:dyDescent="0.2">
      <c r="A7" s="22" t="s">
        <v>33</v>
      </c>
      <c r="B7" s="11" t="s">
        <v>86</v>
      </c>
      <c r="C7" s="10">
        <v>10</v>
      </c>
      <c r="D7" s="10">
        <v>10</v>
      </c>
      <c r="E7" s="10"/>
      <c r="F7" s="12"/>
      <c r="G7" s="13"/>
      <c r="H7" s="38" t="s">
        <v>87</v>
      </c>
    </row>
    <row r="8" spans="1:8" ht="15" x14ac:dyDescent="0.25">
      <c r="A8" s="22" t="s">
        <v>36</v>
      </c>
      <c r="B8" s="15" t="s">
        <v>88</v>
      </c>
      <c r="C8" s="10">
        <v>10</v>
      </c>
      <c r="D8" s="10">
        <v>10</v>
      </c>
      <c r="E8" s="10"/>
      <c r="F8" s="16"/>
      <c r="G8" s="17"/>
      <c r="H8" s="14" t="s">
        <v>89</v>
      </c>
    </row>
    <row r="9" spans="1:8" ht="49.5" customHeight="1" x14ac:dyDescent="0.25">
      <c r="A9" s="22" t="s">
        <v>90</v>
      </c>
      <c r="B9" s="15" t="s">
        <v>91</v>
      </c>
      <c r="C9" s="10">
        <v>10</v>
      </c>
      <c r="D9" s="10">
        <v>10</v>
      </c>
      <c r="E9" s="10"/>
      <c r="F9" s="16"/>
      <c r="G9" s="17"/>
      <c r="H9" s="14" t="s">
        <v>92</v>
      </c>
    </row>
    <row r="10" spans="1:8" ht="56.45" customHeight="1" x14ac:dyDescent="0.2">
      <c r="A10" s="22" t="s">
        <v>93</v>
      </c>
      <c r="B10" s="11" t="s">
        <v>235</v>
      </c>
      <c r="C10" s="10"/>
      <c r="D10" s="10"/>
      <c r="E10" s="10">
        <v>10</v>
      </c>
      <c r="F10" s="12">
        <v>10</v>
      </c>
      <c r="G10" s="13"/>
      <c r="H10" s="38"/>
    </row>
    <row r="11" spans="1:8" ht="49.5" customHeight="1" x14ac:dyDescent="0.25">
      <c r="A11" s="22" t="s">
        <v>94</v>
      </c>
      <c r="B11" s="15" t="s">
        <v>95</v>
      </c>
      <c r="C11" s="10"/>
      <c r="D11" s="10"/>
      <c r="E11" s="10">
        <v>10</v>
      </c>
      <c r="F11" s="16">
        <v>10</v>
      </c>
      <c r="G11" s="17"/>
      <c r="H11" s="38"/>
    </row>
    <row r="12" spans="1:8" ht="49.5" customHeight="1" x14ac:dyDescent="0.25">
      <c r="A12" s="22" t="s">
        <v>96</v>
      </c>
      <c r="B12" s="15" t="s">
        <v>97</v>
      </c>
      <c r="C12" s="10"/>
      <c r="D12" s="10"/>
      <c r="E12" s="10">
        <v>10</v>
      </c>
      <c r="F12" s="16">
        <v>10</v>
      </c>
      <c r="G12" s="17"/>
      <c r="H12" s="14" t="s">
        <v>98</v>
      </c>
    </row>
    <row r="13" spans="1:8" ht="15" x14ac:dyDescent="0.25">
      <c r="A13" s="22" t="s">
        <v>99</v>
      </c>
      <c r="B13" s="23" t="s">
        <v>100</v>
      </c>
      <c r="C13" s="10"/>
      <c r="D13" s="10"/>
      <c r="E13" s="10"/>
      <c r="F13" s="16"/>
      <c r="G13" s="17"/>
      <c r="H13" s="38"/>
    </row>
    <row r="14" spans="1:8" ht="48" customHeight="1" x14ac:dyDescent="0.2">
      <c r="A14" s="22"/>
      <c r="B14" s="29" t="s">
        <v>101</v>
      </c>
      <c r="C14" s="10"/>
      <c r="D14" s="10"/>
      <c r="E14" s="10">
        <v>5</v>
      </c>
      <c r="F14" s="12">
        <v>5</v>
      </c>
      <c r="G14" s="13"/>
      <c r="H14" s="14" t="s">
        <v>102</v>
      </c>
    </row>
    <row r="15" spans="1:8" ht="41.45" customHeight="1" x14ac:dyDescent="0.25">
      <c r="A15" s="22"/>
      <c r="B15" s="27" t="s">
        <v>103</v>
      </c>
      <c r="C15" s="10"/>
      <c r="D15" s="10"/>
      <c r="E15" s="10">
        <v>5</v>
      </c>
      <c r="F15" s="16">
        <v>5</v>
      </c>
      <c r="G15" s="17"/>
      <c r="H15" s="14" t="s">
        <v>104</v>
      </c>
    </row>
    <row r="16" spans="1:8" ht="58.7" customHeight="1" x14ac:dyDescent="0.25">
      <c r="A16" s="22"/>
      <c r="B16" s="27" t="s">
        <v>105</v>
      </c>
      <c r="C16" s="10"/>
      <c r="D16" s="10"/>
      <c r="E16" s="10">
        <v>5</v>
      </c>
      <c r="F16" s="16">
        <v>5</v>
      </c>
      <c r="G16" s="17"/>
      <c r="H16" s="14" t="s">
        <v>106</v>
      </c>
    </row>
    <row r="17" spans="1:8" ht="36" customHeight="1" x14ac:dyDescent="0.25">
      <c r="A17" s="22"/>
      <c r="B17" s="37" t="s">
        <v>107</v>
      </c>
      <c r="C17" s="10">
        <f>SUM(C4:C16)</f>
        <v>60</v>
      </c>
      <c r="D17" s="10">
        <f>SUM(D4:D16)</f>
        <v>60</v>
      </c>
      <c r="E17" s="10">
        <f>SUM(E4:E16)</f>
        <v>45</v>
      </c>
      <c r="F17" s="10">
        <f>SUM(F4:F16)</f>
        <v>45</v>
      </c>
      <c r="G17" s="16"/>
      <c r="H17" s="38"/>
    </row>
    <row r="18" spans="1:8" ht="15" x14ac:dyDescent="0.25">
      <c r="A18" s="32"/>
      <c r="B18" s="33"/>
      <c r="C18" s="32"/>
      <c r="D18" s="32"/>
      <c r="E18" s="32"/>
      <c r="F18" s="33"/>
      <c r="G18" s="33"/>
      <c r="H18" s="33"/>
    </row>
    <row r="19" spans="1:8" ht="15" x14ac:dyDescent="0.25">
      <c r="A19" s="26"/>
      <c r="C19" s="26"/>
      <c r="D19" s="26"/>
      <c r="E19" s="26"/>
    </row>
    <row r="20" spans="1:8" ht="15" x14ac:dyDescent="0.25">
      <c r="A20" s="26"/>
      <c r="C20" s="26"/>
      <c r="D20" s="26"/>
      <c r="E20" s="26"/>
    </row>
    <row r="21" spans="1:8" ht="15" x14ac:dyDescent="0.25">
      <c r="A21" s="26"/>
      <c r="C21" s="26"/>
      <c r="D21" s="26"/>
      <c r="E21" s="26"/>
    </row>
    <row r="22" spans="1:8" ht="15" x14ac:dyDescent="0.25">
      <c r="A22" s="26"/>
      <c r="C22" s="26"/>
      <c r="D22" s="26"/>
      <c r="E22" s="26"/>
    </row>
    <row r="23" spans="1:8" ht="15" x14ac:dyDescent="0.25">
      <c r="A23" s="26"/>
      <c r="C23" s="26"/>
      <c r="D23" s="26"/>
      <c r="E23" s="26"/>
    </row>
  </sheetData>
  <mergeCells count="4">
    <mergeCell ref="A1:H1"/>
    <mergeCell ref="A2:B3"/>
    <mergeCell ref="C2:D2"/>
    <mergeCell ref="E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workbookViewId="0">
      <selection activeCell="F9" sqref="F9"/>
    </sheetView>
  </sheetViews>
  <sheetFormatPr defaultColWidth="9.85546875" defaultRowHeight="16.5" customHeight="1" x14ac:dyDescent="0.25"/>
  <cols>
    <col min="1" max="1" width="9.140625" style="36"/>
    <col min="2" max="2" width="37.42578125" style="35" customWidth="1"/>
    <col min="3" max="7" width="9.140625" style="35"/>
    <col min="8" max="8" width="32.85546875" style="35" customWidth="1"/>
    <col min="9" max="16384" width="9.85546875" style="21"/>
  </cols>
  <sheetData>
    <row r="1" spans="1:8" ht="22.5" customHeight="1" x14ac:dyDescent="0.3">
      <c r="A1" s="81" t="s">
        <v>108</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49.5" customHeight="1" x14ac:dyDescent="0.2">
      <c r="A4" s="22" t="s">
        <v>25</v>
      </c>
      <c r="B4" s="23" t="s">
        <v>109</v>
      </c>
      <c r="C4" s="10">
        <v>10</v>
      </c>
      <c r="D4" s="10">
        <v>10</v>
      </c>
      <c r="E4" s="10"/>
      <c r="F4" s="10"/>
      <c r="G4" s="24"/>
      <c r="H4" s="25" t="s">
        <v>110</v>
      </c>
    </row>
    <row r="5" spans="1:8" ht="49.5" customHeight="1" x14ac:dyDescent="0.25">
      <c r="A5" s="22" t="s">
        <v>28</v>
      </c>
      <c r="B5" s="15" t="s">
        <v>236</v>
      </c>
      <c r="C5" s="10"/>
      <c r="D5" s="10"/>
      <c r="E5" s="10">
        <v>10</v>
      </c>
      <c r="F5" s="16">
        <v>10</v>
      </c>
      <c r="G5" s="17"/>
      <c r="H5" s="38"/>
    </row>
    <row r="6" spans="1:8" ht="49.5" customHeight="1" x14ac:dyDescent="0.25">
      <c r="A6" s="22" t="s">
        <v>31</v>
      </c>
      <c r="B6" s="15" t="s">
        <v>111</v>
      </c>
      <c r="C6" s="10">
        <v>10</v>
      </c>
      <c r="D6" s="10">
        <v>10</v>
      </c>
      <c r="E6" s="10"/>
      <c r="F6" s="16"/>
      <c r="G6" s="17"/>
      <c r="H6" s="38" t="s">
        <v>112</v>
      </c>
    </row>
    <row r="7" spans="1:8" ht="33" customHeight="1" x14ac:dyDescent="0.25">
      <c r="A7" s="22" t="s">
        <v>33</v>
      </c>
      <c r="B7" s="39" t="s">
        <v>113</v>
      </c>
      <c r="C7" s="10">
        <v>10</v>
      </c>
      <c r="D7" s="10">
        <v>10</v>
      </c>
      <c r="E7" s="10"/>
      <c r="F7" s="16"/>
      <c r="G7" s="17"/>
      <c r="H7" s="38"/>
    </row>
    <row r="8" spans="1:8" ht="33" customHeight="1" x14ac:dyDescent="0.2">
      <c r="A8" s="22" t="s">
        <v>36</v>
      </c>
      <c r="B8" s="23" t="s">
        <v>114</v>
      </c>
      <c r="C8" s="10"/>
      <c r="D8" s="10"/>
      <c r="E8" s="10">
        <v>10</v>
      </c>
      <c r="F8" s="12">
        <v>10</v>
      </c>
      <c r="G8" s="13"/>
      <c r="H8" s="38" t="s">
        <v>115</v>
      </c>
    </row>
    <row r="9" spans="1:8" ht="49.5" customHeight="1" x14ac:dyDescent="0.25">
      <c r="A9" s="22" t="s">
        <v>90</v>
      </c>
      <c r="B9" s="39" t="s">
        <v>237</v>
      </c>
      <c r="C9" s="10"/>
      <c r="D9" s="10"/>
      <c r="E9" s="10">
        <v>10</v>
      </c>
      <c r="F9" s="16">
        <v>10</v>
      </c>
      <c r="G9" s="16"/>
      <c r="H9" s="38"/>
    </row>
    <row r="10" spans="1:8" ht="33" customHeight="1" x14ac:dyDescent="0.25">
      <c r="A10" s="22" t="s">
        <v>93</v>
      </c>
      <c r="B10" s="39" t="s">
        <v>116</v>
      </c>
      <c r="C10" s="10">
        <v>10</v>
      </c>
      <c r="D10" s="10">
        <v>10</v>
      </c>
      <c r="E10" s="10"/>
      <c r="F10" s="16"/>
      <c r="G10" s="17"/>
      <c r="H10" s="38"/>
    </row>
    <row r="11" spans="1:8" ht="36" customHeight="1" x14ac:dyDescent="0.25">
      <c r="A11" s="22"/>
      <c r="B11" s="37" t="s">
        <v>117</v>
      </c>
      <c r="C11" s="10">
        <f>SUM(C4:C10)</f>
        <v>40</v>
      </c>
      <c r="D11" s="10">
        <f>SUM(D4:D10)</f>
        <v>40</v>
      </c>
      <c r="E11" s="10">
        <f>SUM(E4:E10)</f>
        <v>30</v>
      </c>
      <c r="F11" s="10">
        <f>SUM(F4:F10)</f>
        <v>30</v>
      </c>
      <c r="G11" s="42">
        <f>SUM(G9)</f>
        <v>0</v>
      </c>
      <c r="H11" s="38"/>
    </row>
    <row r="12" spans="1:8" ht="15" x14ac:dyDescent="0.25">
      <c r="A12" s="32"/>
      <c r="B12" s="33"/>
      <c r="C12" s="32"/>
      <c r="D12" s="32"/>
      <c r="E12" s="32"/>
      <c r="F12" s="33"/>
      <c r="G12" s="33"/>
      <c r="H12" s="33"/>
    </row>
    <row r="13" spans="1:8" ht="15" x14ac:dyDescent="0.25">
      <c r="A13" s="26"/>
      <c r="C13" s="26"/>
      <c r="D13" s="26"/>
      <c r="E13" s="26"/>
    </row>
    <row r="14" spans="1:8" ht="15" x14ac:dyDescent="0.25">
      <c r="A14" s="26"/>
      <c r="C14" s="26"/>
      <c r="D14" s="26"/>
      <c r="E14" s="26"/>
    </row>
    <row r="15" spans="1:8" ht="15" x14ac:dyDescent="0.25">
      <c r="A15" s="26"/>
      <c r="C15" s="26"/>
      <c r="D15" s="26"/>
      <c r="E15" s="26"/>
    </row>
    <row r="16" spans="1:8" ht="15" x14ac:dyDescent="0.25">
      <c r="A16" s="26"/>
      <c r="C16" s="26"/>
      <c r="D16" s="26"/>
      <c r="E16" s="26"/>
    </row>
    <row r="17" spans="1:5" ht="15" x14ac:dyDescent="0.25">
      <c r="A17" s="26"/>
      <c r="C17" s="26"/>
      <c r="D17" s="26"/>
      <c r="E17" s="26"/>
    </row>
    <row r="18" spans="1:5" ht="15" x14ac:dyDescent="0.25">
      <c r="A18" s="26"/>
    </row>
    <row r="19" spans="1:5" ht="15" x14ac:dyDescent="0.25">
      <c r="A19" s="26"/>
    </row>
    <row r="20" spans="1:5" ht="15" x14ac:dyDescent="0.25">
      <c r="A20" s="26"/>
    </row>
  </sheetData>
  <mergeCells count="4">
    <mergeCell ref="A1:H1"/>
    <mergeCell ref="A2:B3"/>
    <mergeCell ref="C2:D2"/>
    <mergeCell ref="E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workbookViewId="0">
      <selection activeCell="G7" sqref="G7"/>
    </sheetView>
  </sheetViews>
  <sheetFormatPr defaultColWidth="9.85546875" defaultRowHeight="16.5" customHeight="1" x14ac:dyDescent="0.25"/>
  <cols>
    <col min="1" max="1" width="9.140625" style="36"/>
    <col min="2" max="2" width="37.42578125" style="35" customWidth="1"/>
    <col min="3" max="7" width="9.140625" style="35"/>
    <col min="8" max="8" width="32.85546875" style="35" customWidth="1"/>
    <col min="9" max="16384" width="9.85546875" style="21"/>
  </cols>
  <sheetData>
    <row r="1" spans="1:8" ht="22.5" customHeight="1" x14ac:dyDescent="0.3">
      <c r="A1" s="81" t="s">
        <v>118</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70.5" customHeight="1" x14ac:dyDescent="0.2">
      <c r="A4" s="22" t="s">
        <v>25</v>
      </c>
      <c r="B4" s="23" t="s">
        <v>119</v>
      </c>
      <c r="C4" s="10">
        <v>10</v>
      </c>
      <c r="D4" s="10">
        <v>10</v>
      </c>
      <c r="E4" s="10"/>
      <c r="F4" s="10" t="s">
        <v>254</v>
      </c>
      <c r="G4" s="24"/>
      <c r="H4" s="40"/>
    </row>
    <row r="5" spans="1:8" ht="70.5" customHeight="1" x14ac:dyDescent="0.2">
      <c r="A5" s="22" t="s">
        <v>28</v>
      </c>
      <c r="B5" s="11" t="s">
        <v>120</v>
      </c>
      <c r="C5" s="10"/>
      <c r="D5" s="10"/>
      <c r="E5" s="10">
        <v>20</v>
      </c>
      <c r="F5" s="12">
        <v>20</v>
      </c>
      <c r="G5" s="13"/>
      <c r="H5" s="38"/>
    </row>
    <row r="6" spans="1:8" ht="56.45" customHeight="1" x14ac:dyDescent="0.2">
      <c r="A6" s="22" t="s">
        <v>31</v>
      </c>
      <c r="B6" s="11" t="s">
        <v>238</v>
      </c>
      <c r="C6" s="10"/>
      <c r="D6" s="10"/>
      <c r="E6" s="10">
        <v>10</v>
      </c>
      <c r="F6" s="12" t="s">
        <v>254</v>
      </c>
      <c r="G6" s="12">
        <v>10</v>
      </c>
      <c r="H6" s="14" t="s">
        <v>121</v>
      </c>
    </row>
    <row r="7" spans="1:8" ht="50.1" customHeight="1" x14ac:dyDescent="0.2">
      <c r="A7" s="22" t="s">
        <v>33</v>
      </c>
      <c r="B7" s="23" t="s">
        <v>239</v>
      </c>
      <c r="C7" s="10">
        <v>10</v>
      </c>
      <c r="D7" s="10">
        <v>10</v>
      </c>
      <c r="E7" s="10"/>
      <c r="F7" s="12"/>
      <c r="G7" s="13"/>
      <c r="H7" s="38" t="s">
        <v>122</v>
      </c>
    </row>
    <row r="8" spans="1:8" ht="66" customHeight="1" x14ac:dyDescent="0.2">
      <c r="A8" s="22" t="s">
        <v>36</v>
      </c>
      <c r="B8" s="23" t="s">
        <v>240</v>
      </c>
      <c r="C8" s="10"/>
      <c r="D8" s="10"/>
      <c r="E8" s="10">
        <v>20</v>
      </c>
      <c r="F8" s="12">
        <v>20</v>
      </c>
      <c r="G8" s="13"/>
      <c r="H8" s="14" t="s">
        <v>123</v>
      </c>
    </row>
    <row r="9" spans="1:8" ht="18.75" customHeight="1" x14ac:dyDescent="0.25">
      <c r="A9" s="22" t="s">
        <v>90</v>
      </c>
      <c r="B9" s="39" t="s">
        <v>15</v>
      </c>
      <c r="C9" s="10"/>
      <c r="D9" s="10"/>
      <c r="E9" s="10"/>
      <c r="F9" s="16"/>
      <c r="G9" s="17"/>
      <c r="H9" s="38"/>
    </row>
    <row r="10" spans="1:8" ht="71.45" customHeight="1" x14ac:dyDescent="0.25">
      <c r="A10" s="11"/>
      <c r="B10" s="29" t="s">
        <v>124</v>
      </c>
      <c r="C10" s="10"/>
      <c r="D10" s="10"/>
      <c r="E10" s="10">
        <v>10</v>
      </c>
      <c r="F10" s="16">
        <v>10</v>
      </c>
      <c r="G10" s="17"/>
      <c r="H10" s="14" t="s">
        <v>125</v>
      </c>
    </row>
    <row r="11" spans="1:8" ht="15" x14ac:dyDescent="0.25">
      <c r="A11" s="11"/>
      <c r="B11" s="29" t="s">
        <v>126</v>
      </c>
      <c r="C11" s="10"/>
      <c r="D11" s="10"/>
      <c r="E11" s="10">
        <v>10</v>
      </c>
      <c r="F11" s="16">
        <v>10</v>
      </c>
      <c r="G11" s="17"/>
      <c r="H11" s="38"/>
    </row>
    <row r="12" spans="1:8" ht="15" x14ac:dyDescent="0.25">
      <c r="A12" s="84" t="s">
        <v>127</v>
      </c>
      <c r="B12" s="85"/>
      <c r="C12" s="10">
        <f>SUM(C4:C9)</f>
        <v>20</v>
      </c>
      <c r="D12" s="10">
        <f>SUM(D4:D9)</f>
        <v>20</v>
      </c>
      <c r="E12" s="10">
        <f>SUM(E4:E11)</f>
        <v>70</v>
      </c>
      <c r="F12" s="10">
        <f>SUM(F4:F11)</f>
        <v>60</v>
      </c>
      <c r="G12" s="42">
        <f>G6</f>
        <v>10</v>
      </c>
      <c r="H12" s="38"/>
    </row>
    <row r="13" spans="1:8" ht="15" x14ac:dyDescent="0.25">
      <c r="A13" s="32"/>
      <c r="B13" s="33"/>
      <c r="C13" s="32"/>
      <c r="D13" s="32"/>
      <c r="E13" s="32"/>
      <c r="F13" s="33"/>
      <c r="G13" s="33"/>
      <c r="H13" s="33"/>
    </row>
    <row r="14" spans="1:8" ht="15" x14ac:dyDescent="0.25">
      <c r="A14" s="26"/>
      <c r="C14" s="26"/>
      <c r="D14" s="26"/>
      <c r="E14" s="26"/>
    </row>
    <row r="15" spans="1:8" ht="15" x14ac:dyDescent="0.25">
      <c r="A15" s="26"/>
      <c r="C15" s="26"/>
      <c r="D15" s="26"/>
      <c r="E15" s="26"/>
    </row>
    <row r="16" spans="1:8" ht="15" x14ac:dyDescent="0.25">
      <c r="A16" s="26"/>
      <c r="C16" s="26"/>
      <c r="D16" s="26"/>
      <c r="E16" s="26"/>
    </row>
    <row r="17" spans="1:5" ht="15" x14ac:dyDescent="0.25">
      <c r="A17" s="26"/>
      <c r="C17" s="26"/>
      <c r="D17" s="26"/>
      <c r="E17" s="26"/>
    </row>
    <row r="18" spans="1:5" ht="15" x14ac:dyDescent="0.25">
      <c r="A18" s="26"/>
      <c r="C18" s="26"/>
      <c r="D18" s="26"/>
      <c r="E18" s="26"/>
    </row>
    <row r="19" spans="1:5" ht="15" x14ac:dyDescent="0.25">
      <c r="A19" s="26"/>
    </row>
  </sheetData>
  <mergeCells count="5">
    <mergeCell ref="A1:H1"/>
    <mergeCell ref="A2:B3"/>
    <mergeCell ref="C2:D2"/>
    <mergeCell ref="E2:F2"/>
    <mergeCell ref="A12: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4"/>
  <sheetViews>
    <sheetView workbookViewId="0">
      <selection activeCell="F15" sqref="F15"/>
    </sheetView>
  </sheetViews>
  <sheetFormatPr defaultColWidth="9.85546875" defaultRowHeight="16.5" customHeight="1" x14ac:dyDescent="0.25"/>
  <cols>
    <col min="1" max="1" width="9.140625" style="36"/>
    <col min="2" max="2" width="37.42578125" style="35" customWidth="1"/>
    <col min="3" max="7" width="9.140625" style="35"/>
    <col min="8" max="8" width="32.5703125" style="35" customWidth="1"/>
    <col min="9" max="16384" width="9.85546875" style="21"/>
  </cols>
  <sheetData>
    <row r="1" spans="1:8" ht="22.5" customHeight="1" x14ac:dyDescent="0.3">
      <c r="A1" s="81" t="s">
        <v>128</v>
      </c>
      <c r="B1" s="81"/>
      <c r="C1" s="81"/>
      <c r="D1" s="81"/>
      <c r="E1" s="81"/>
      <c r="F1" s="81"/>
      <c r="G1" s="81"/>
      <c r="H1" s="81"/>
    </row>
    <row r="2" spans="1:8" ht="15" x14ac:dyDescent="0.25">
      <c r="A2" s="82"/>
      <c r="B2" s="82"/>
      <c r="C2" s="82" t="s">
        <v>1</v>
      </c>
      <c r="D2" s="82"/>
      <c r="E2" s="82" t="s">
        <v>2</v>
      </c>
      <c r="F2" s="82"/>
      <c r="G2" s="9" t="s">
        <v>3</v>
      </c>
      <c r="H2" s="9" t="s">
        <v>4</v>
      </c>
    </row>
    <row r="3" spans="1:8" ht="15" x14ac:dyDescent="0.25">
      <c r="A3" s="82"/>
      <c r="B3" s="82"/>
      <c r="C3" s="9" t="s">
        <v>5</v>
      </c>
      <c r="D3" s="9" t="s">
        <v>6</v>
      </c>
      <c r="E3" s="9" t="s">
        <v>5</v>
      </c>
      <c r="F3" s="9" t="s">
        <v>6</v>
      </c>
      <c r="G3" s="9"/>
      <c r="H3" s="9"/>
    </row>
    <row r="4" spans="1:8" s="26" customFormat="1" ht="49.5" customHeight="1" x14ac:dyDescent="0.2">
      <c r="A4" s="22" t="s">
        <v>25</v>
      </c>
      <c r="B4" s="23" t="s">
        <v>129</v>
      </c>
      <c r="C4" s="10">
        <v>10</v>
      </c>
      <c r="D4" s="10">
        <v>10</v>
      </c>
      <c r="E4" s="10"/>
      <c r="F4" s="10"/>
      <c r="G4" s="24"/>
      <c r="H4" s="25" t="s">
        <v>130</v>
      </c>
    </row>
    <row r="5" spans="1:8" ht="44.45" customHeight="1" x14ac:dyDescent="0.2">
      <c r="A5" s="22" t="s">
        <v>28</v>
      </c>
      <c r="B5" s="11" t="s">
        <v>131</v>
      </c>
      <c r="C5" s="10"/>
      <c r="D5" s="10"/>
      <c r="E5" s="10">
        <v>10</v>
      </c>
      <c r="F5" s="12">
        <v>10</v>
      </c>
      <c r="G5" s="13"/>
      <c r="H5" s="14" t="s">
        <v>132</v>
      </c>
    </row>
    <row r="6" spans="1:8" ht="44.25" customHeight="1" x14ac:dyDescent="0.2">
      <c r="A6" s="22" t="s">
        <v>31</v>
      </c>
      <c r="B6" s="11" t="s">
        <v>133</v>
      </c>
      <c r="C6" s="10">
        <v>10</v>
      </c>
      <c r="D6" s="10">
        <v>10</v>
      </c>
      <c r="E6" s="10"/>
      <c r="F6" s="12"/>
      <c r="G6" s="13"/>
      <c r="H6" s="14" t="s">
        <v>134</v>
      </c>
    </row>
    <row r="7" spans="1:8" ht="33" customHeight="1" x14ac:dyDescent="0.2">
      <c r="A7" s="22" t="s">
        <v>33</v>
      </c>
      <c r="B7" s="11" t="s">
        <v>135</v>
      </c>
      <c r="C7" s="10"/>
      <c r="D7" s="10"/>
      <c r="E7" s="10">
        <v>10</v>
      </c>
      <c r="F7" s="12">
        <v>10</v>
      </c>
      <c r="G7" s="13"/>
      <c r="H7" s="14" t="s">
        <v>136</v>
      </c>
    </row>
    <row r="8" spans="1:8" ht="33" customHeight="1" x14ac:dyDescent="0.25">
      <c r="A8" s="22" t="s">
        <v>36</v>
      </c>
      <c r="B8" s="15" t="s">
        <v>137</v>
      </c>
      <c r="C8" s="10"/>
      <c r="D8" s="10"/>
      <c r="E8" s="10">
        <v>10</v>
      </c>
      <c r="F8" s="16">
        <v>10</v>
      </c>
      <c r="G8" s="17"/>
      <c r="H8" s="14" t="s">
        <v>138</v>
      </c>
    </row>
    <row r="9" spans="1:8" ht="33" customHeight="1" x14ac:dyDescent="0.2">
      <c r="A9" s="22" t="s">
        <v>90</v>
      </c>
      <c r="B9" s="11" t="s">
        <v>241</v>
      </c>
      <c r="C9" s="10"/>
      <c r="D9" s="10"/>
      <c r="E9" s="10">
        <v>10</v>
      </c>
      <c r="F9" s="12">
        <v>10</v>
      </c>
      <c r="G9" s="13"/>
      <c r="H9" s="14" t="s">
        <v>139</v>
      </c>
    </row>
    <row r="10" spans="1:8" ht="43.7" customHeight="1" x14ac:dyDescent="0.25">
      <c r="A10" s="22" t="s">
        <v>93</v>
      </c>
      <c r="B10" s="15" t="s">
        <v>140</v>
      </c>
      <c r="C10" s="10"/>
      <c r="D10" s="10"/>
      <c r="E10" s="10">
        <v>10</v>
      </c>
      <c r="F10" s="16">
        <v>10</v>
      </c>
      <c r="G10" s="17"/>
      <c r="H10" s="14" t="s">
        <v>132</v>
      </c>
    </row>
    <row r="11" spans="1:8" ht="36" x14ac:dyDescent="0.2">
      <c r="A11" s="22" t="s">
        <v>94</v>
      </c>
      <c r="B11" s="11" t="s">
        <v>141</v>
      </c>
      <c r="C11" s="10"/>
      <c r="D11" s="10"/>
      <c r="E11" s="10">
        <v>15</v>
      </c>
      <c r="F11" s="12">
        <v>15</v>
      </c>
      <c r="G11" s="13"/>
      <c r="H11" s="14" t="s">
        <v>134</v>
      </c>
    </row>
    <row r="12" spans="1:8" ht="108" customHeight="1" x14ac:dyDescent="0.2">
      <c r="A12" s="22" t="s">
        <v>96</v>
      </c>
      <c r="B12" s="11" t="s">
        <v>142</v>
      </c>
      <c r="C12" s="10"/>
      <c r="D12" s="10"/>
      <c r="E12" s="10">
        <v>5</v>
      </c>
      <c r="F12" s="12">
        <v>5</v>
      </c>
      <c r="G12" s="13"/>
      <c r="H12" s="14" t="s">
        <v>143</v>
      </c>
    </row>
    <row r="13" spans="1:8" ht="33" customHeight="1" x14ac:dyDescent="0.2">
      <c r="A13" s="22" t="s">
        <v>99</v>
      </c>
      <c r="B13" s="11" t="s">
        <v>242</v>
      </c>
      <c r="C13" s="10"/>
      <c r="D13" s="10"/>
      <c r="E13" s="10">
        <v>5</v>
      </c>
      <c r="F13" s="12">
        <v>5</v>
      </c>
      <c r="G13" s="13"/>
      <c r="H13" s="14"/>
    </row>
    <row r="14" spans="1:8" ht="27.6" customHeight="1" x14ac:dyDescent="0.25">
      <c r="A14" s="22" t="s">
        <v>99</v>
      </c>
      <c r="B14" s="23" t="s">
        <v>144</v>
      </c>
      <c r="C14" s="10"/>
      <c r="D14" s="10"/>
      <c r="E14" s="10"/>
      <c r="F14" s="16" t="s">
        <v>254</v>
      </c>
      <c r="G14" s="17"/>
      <c r="H14" s="38"/>
    </row>
    <row r="15" spans="1:8" ht="33" customHeight="1" x14ac:dyDescent="0.25">
      <c r="A15" s="22"/>
      <c r="B15" s="27" t="s">
        <v>145</v>
      </c>
      <c r="C15" s="10"/>
      <c r="D15" s="10"/>
      <c r="E15" s="10">
        <v>10</v>
      </c>
      <c r="F15" s="16">
        <v>10</v>
      </c>
      <c r="G15" s="17"/>
      <c r="H15" s="14" t="s">
        <v>146</v>
      </c>
    </row>
    <row r="16" spans="1:8" ht="33" customHeight="1" x14ac:dyDescent="0.25">
      <c r="A16" s="22"/>
      <c r="B16" s="27" t="s">
        <v>147</v>
      </c>
      <c r="C16" s="10"/>
      <c r="D16" s="10"/>
      <c r="E16" s="10">
        <v>10</v>
      </c>
      <c r="F16" s="16">
        <v>10</v>
      </c>
      <c r="G16" s="17"/>
      <c r="H16" s="14" t="s">
        <v>148</v>
      </c>
    </row>
    <row r="17" spans="1:8" ht="46.35" customHeight="1" x14ac:dyDescent="0.25">
      <c r="A17" s="22"/>
      <c r="B17" s="27" t="s">
        <v>149</v>
      </c>
      <c r="C17" s="10"/>
      <c r="D17" s="10"/>
      <c r="E17" s="10">
        <v>10</v>
      </c>
      <c r="F17" s="16">
        <v>10</v>
      </c>
      <c r="G17" s="17"/>
      <c r="H17" s="14" t="s">
        <v>150</v>
      </c>
    </row>
    <row r="18" spans="1:8" ht="18" customHeight="1" x14ac:dyDescent="0.25">
      <c r="A18" s="22"/>
      <c r="B18" s="37" t="s">
        <v>151</v>
      </c>
      <c r="C18" s="10">
        <f>SUM(C4:C17)</f>
        <v>20</v>
      </c>
      <c r="D18" s="10">
        <f>SUM(D4:D17)</f>
        <v>20</v>
      </c>
      <c r="E18" s="10">
        <f>SUM(E4:E17)</f>
        <v>105</v>
      </c>
      <c r="F18" s="10">
        <f>SUM(F4:F17)</f>
        <v>105</v>
      </c>
      <c r="G18" s="16"/>
      <c r="H18" s="14" t="s">
        <v>152</v>
      </c>
    </row>
    <row r="19" spans="1:8" ht="15" x14ac:dyDescent="0.25">
      <c r="A19" s="32"/>
      <c r="B19" s="33"/>
      <c r="C19" s="32"/>
      <c r="D19" s="32"/>
      <c r="E19" s="32"/>
      <c r="F19" s="33"/>
      <c r="G19" s="33"/>
      <c r="H19" s="33"/>
    </row>
    <row r="20" spans="1:8" ht="15" x14ac:dyDescent="0.25">
      <c r="A20" s="26"/>
      <c r="C20" s="26"/>
      <c r="D20" s="26"/>
      <c r="E20" s="26"/>
    </row>
    <row r="21" spans="1:8" ht="15" x14ac:dyDescent="0.25">
      <c r="A21" s="26"/>
      <c r="C21" s="26"/>
      <c r="D21" s="26"/>
      <c r="E21" s="26"/>
    </row>
    <row r="22" spans="1:8" ht="15" x14ac:dyDescent="0.25">
      <c r="A22" s="26"/>
      <c r="C22" s="26"/>
      <c r="D22" s="26"/>
      <c r="E22" s="26"/>
    </row>
    <row r="23" spans="1:8" ht="15" x14ac:dyDescent="0.25">
      <c r="A23" s="26"/>
      <c r="C23" s="26"/>
      <c r="D23" s="26"/>
      <c r="E23" s="26"/>
    </row>
    <row r="24" spans="1:8" ht="15" x14ac:dyDescent="0.25">
      <c r="A24" s="26"/>
      <c r="C24" s="26"/>
      <c r="D24" s="26"/>
      <c r="E24" s="26"/>
    </row>
  </sheetData>
  <mergeCells count="4">
    <mergeCell ref="A1:H1"/>
    <mergeCell ref="A2:B3"/>
    <mergeCell ref="C2:D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 Sheet</vt:lpstr>
      <vt:lpstr>Emergencies</vt:lpstr>
      <vt:lpstr>Petroleum Containment</vt:lpstr>
      <vt:lpstr>Topside Maint &amp; Clean</vt:lpstr>
      <vt:lpstr>Underwater Hull</vt:lpstr>
      <vt:lpstr>Marina &amp; YC Ops</vt:lpstr>
      <vt:lpstr>Marina &amp; YC Debris</vt:lpstr>
      <vt:lpstr>Boat Sewage</vt:lpstr>
      <vt:lpstr>Solid Waste</vt:lpstr>
      <vt:lpstr>Liquid Waste</vt:lpstr>
      <vt:lpstr>Fish Waste</vt:lpstr>
      <vt:lpstr>Hazardous Mat</vt:lpstr>
      <vt:lpstr>Storm Water</vt:lpstr>
      <vt:lpstr>Environmental</vt:lpstr>
      <vt:lpstr>Score Sheet</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Taylor</dc:creator>
  <cp:lastModifiedBy>Kat Ohlmann</cp:lastModifiedBy>
  <dcterms:created xsi:type="dcterms:W3CDTF">2014-11-06T13:29:50Z</dcterms:created>
  <dcterms:modified xsi:type="dcterms:W3CDTF">2021-06-09T17:39:57Z</dcterms:modified>
</cp:coreProperties>
</file>